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trinag\AppData\Local\Microsoft\Windows\INetCache\Content.Outlook\YTKD2VZV\"/>
    </mc:Choice>
  </mc:AlternateContent>
  <xr:revisionPtr revIDLastSave="0" documentId="13_ncr:1_{7B58DBDD-985C-43B3-B154-70574718C4EF}" xr6:coauthVersionLast="45" xr6:coauthVersionMax="45" xr10:uidLastSave="{00000000-0000-0000-0000-000000000000}"/>
  <bookViews>
    <workbookView xWindow="19090" yWindow="-50" windowWidth="19420" windowHeight="10420" tabRatio="601" xr2:uid="{00000000-000D-0000-FFFF-FFFF00000000}"/>
  </bookViews>
  <sheets>
    <sheet name="Header" sheetId="7" r:id="rId1"/>
    <sheet name="Pres Summary" sheetId="34" r:id="rId2"/>
    <sheet name="Northern" sheetId="29" r:id="rId3"/>
    <sheet name="Kaimai" sheetId="10" r:id="rId4"/>
    <sheet name="Central" sheetId="32" r:id="rId5"/>
    <sheet name="Alpine" sheetId="31" r:id="rId6"/>
    <sheet name="Southern Presbytery" sheetId="27" r:id="rId7"/>
    <sheet name="Pacific Presbytery" sheetId="36" r:id="rId8"/>
    <sheet name="Te Aka Puaho" sheetId="13" r:id="rId9"/>
    <sheet name="CV Parishes" sheetId="38" r:id="rId10"/>
  </sheets>
  <definedNames>
    <definedName name="_xlnm._FilterDatabase" localSheetId="4" hidden="1">Central!$A$1:$GY$77</definedName>
    <definedName name="_xlnm.Print_Area" localSheetId="3">Kaimai!$A$1:$AY$4</definedName>
    <definedName name="_xlnm.Print_Area" localSheetId="8">'Te Aka Puaho'!#REF!</definedName>
    <definedName name="_xlnm.Print_Titles" localSheetId="3">Kaimai!$A:$C</definedName>
    <definedName name="_xlnm.Print_Titles" localSheetId="6">'Southern Presbytery'!$A:$C</definedName>
    <definedName name="_xlnm.Print_Titles" localSheetId="8">'Te Aka Puaho'!$A:$D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9" i="38" l="1"/>
  <c r="G109" i="38"/>
  <c r="H109" i="38"/>
  <c r="I109" i="38"/>
  <c r="J109" i="38"/>
  <c r="K109" i="38"/>
  <c r="L109" i="38"/>
  <c r="M109" i="38"/>
  <c r="N109" i="38"/>
  <c r="O109" i="38"/>
  <c r="P109" i="38"/>
  <c r="Q109" i="38"/>
  <c r="R109" i="38"/>
  <c r="S109" i="38"/>
  <c r="T109" i="38"/>
  <c r="U109" i="38"/>
  <c r="V109" i="38"/>
  <c r="W109" i="38"/>
  <c r="X109" i="38"/>
  <c r="Y109" i="38"/>
  <c r="Z109" i="38"/>
  <c r="AA109" i="38"/>
  <c r="AB109" i="38"/>
  <c r="AC109" i="38"/>
  <c r="AD109" i="38"/>
  <c r="AE109" i="38"/>
  <c r="AF109" i="38"/>
  <c r="AG109" i="38"/>
  <c r="E109" i="38"/>
  <c r="F101" i="38"/>
  <c r="G101" i="38"/>
  <c r="H101" i="38"/>
  <c r="I101" i="38"/>
  <c r="J101" i="38"/>
  <c r="K101" i="38"/>
  <c r="L101" i="38"/>
  <c r="M101" i="38"/>
  <c r="N101" i="38"/>
  <c r="O101" i="38"/>
  <c r="P101" i="38"/>
  <c r="Q101" i="38"/>
  <c r="R101" i="38"/>
  <c r="S101" i="38"/>
  <c r="T101" i="38"/>
  <c r="U101" i="38"/>
  <c r="V101" i="38"/>
  <c r="W101" i="38"/>
  <c r="X101" i="38"/>
  <c r="Y101" i="38"/>
  <c r="Z101" i="38"/>
  <c r="AA101" i="38"/>
  <c r="AB101" i="38"/>
  <c r="AC101" i="38"/>
  <c r="AD101" i="38"/>
  <c r="AE101" i="38"/>
  <c r="AF101" i="38"/>
  <c r="AG101" i="38"/>
  <c r="E101" i="38"/>
  <c r="E78" i="38"/>
  <c r="F78" i="38" l="1"/>
  <c r="G78" i="38"/>
  <c r="H78" i="38"/>
  <c r="I78" i="38"/>
  <c r="J78" i="38"/>
  <c r="K78" i="38"/>
  <c r="L78" i="38"/>
  <c r="M78" i="38"/>
  <c r="N78" i="38"/>
  <c r="O78" i="38"/>
  <c r="P78" i="38"/>
  <c r="Q78" i="38"/>
  <c r="R78" i="38"/>
  <c r="S78" i="38"/>
  <c r="T78" i="38"/>
  <c r="U78" i="38"/>
  <c r="V78" i="38"/>
  <c r="W78" i="38"/>
  <c r="X78" i="38"/>
  <c r="Y78" i="38"/>
  <c r="Z78" i="38"/>
  <c r="AA78" i="38"/>
  <c r="AB78" i="38"/>
  <c r="AC78" i="38"/>
  <c r="AD78" i="38"/>
  <c r="AE78" i="38"/>
  <c r="AF78" i="38"/>
  <c r="AG78" i="38"/>
  <c r="F44" i="38"/>
  <c r="G44" i="38"/>
  <c r="H44" i="38"/>
  <c r="I44" i="38"/>
  <c r="J44" i="38"/>
  <c r="K44" i="38"/>
  <c r="L44" i="38"/>
  <c r="M44" i="38"/>
  <c r="N44" i="38"/>
  <c r="O44" i="38"/>
  <c r="P44" i="38"/>
  <c r="Q44" i="38"/>
  <c r="R44" i="38"/>
  <c r="S44" i="38"/>
  <c r="T44" i="38"/>
  <c r="U44" i="38"/>
  <c r="V44" i="38"/>
  <c r="W44" i="38"/>
  <c r="X44" i="38"/>
  <c r="Y44" i="38"/>
  <c r="Z44" i="38"/>
  <c r="AA44" i="38"/>
  <c r="AB44" i="38"/>
  <c r="AC44" i="38"/>
  <c r="AD44" i="38"/>
  <c r="AE44" i="38"/>
  <c r="AF44" i="38"/>
  <c r="AG44" i="38"/>
  <c r="E44" i="38"/>
  <c r="F23" i="38"/>
  <c r="G23" i="38"/>
  <c r="H23" i="38"/>
  <c r="I23" i="38"/>
  <c r="J23" i="38"/>
  <c r="K23" i="38"/>
  <c r="L23" i="38"/>
  <c r="M23" i="38"/>
  <c r="N23" i="38"/>
  <c r="O23" i="38"/>
  <c r="P23" i="38"/>
  <c r="Q23" i="38"/>
  <c r="R23" i="38"/>
  <c r="S23" i="38"/>
  <c r="T23" i="38"/>
  <c r="U23" i="38"/>
  <c r="V23" i="38"/>
  <c r="W23" i="38"/>
  <c r="X23" i="38"/>
  <c r="Y23" i="38"/>
  <c r="Z23" i="38"/>
  <c r="AA23" i="38"/>
  <c r="AB23" i="38"/>
  <c r="AC23" i="38"/>
  <c r="AD23" i="38"/>
  <c r="AE23" i="38"/>
  <c r="AF23" i="38"/>
  <c r="AG23" i="38"/>
  <c r="E23" i="38"/>
  <c r="H14" i="36" l="1"/>
  <c r="G14" i="36"/>
  <c r="G36" i="29" l="1"/>
  <c r="G33" i="29"/>
  <c r="G34" i="29"/>
  <c r="G35" i="29"/>
  <c r="H64" i="29" l="1"/>
  <c r="C11" i="34" l="1"/>
  <c r="I19" i="36"/>
  <c r="J19" i="36"/>
  <c r="K19" i="36"/>
  <c r="L19" i="36"/>
  <c r="M19" i="36"/>
  <c r="N19" i="36"/>
  <c r="O19" i="36"/>
  <c r="P19" i="36"/>
  <c r="Q19" i="36"/>
  <c r="R19" i="36"/>
  <c r="S19" i="36"/>
  <c r="T19" i="36"/>
  <c r="U19" i="36"/>
  <c r="V19" i="36"/>
  <c r="W19" i="36"/>
  <c r="X19" i="36"/>
  <c r="Y19" i="36"/>
  <c r="Z19" i="36"/>
  <c r="AA19" i="36"/>
  <c r="AB19" i="36"/>
  <c r="AC19" i="36"/>
  <c r="AD19" i="36"/>
  <c r="AE19" i="36"/>
  <c r="AF19" i="36"/>
  <c r="AG19" i="36"/>
  <c r="AH19" i="36"/>
  <c r="AI19" i="36"/>
  <c r="AJ19" i="36"/>
  <c r="AK19" i="36"/>
  <c r="AL19" i="36"/>
  <c r="AM19" i="36"/>
  <c r="AN19" i="36"/>
  <c r="AO19" i="36"/>
  <c r="AP19" i="36"/>
  <c r="AQ19" i="36"/>
  <c r="AR19" i="36"/>
  <c r="AS19" i="36"/>
  <c r="AT19" i="36"/>
  <c r="AU19" i="36"/>
  <c r="AV19" i="36"/>
  <c r="AW19" i="36"/>
  <c r="AX19" i="36"/>
  <c r="AY19" i="36"/>
  <c r="AZ19" i="36"/>
  <c r="BA19" i="36"/>
  <c r="BB19" i="36"/>
  <c r="BC19" i="36"/>
  <c r="BD19" i="36"/>
  <c r="BE19" i="36"/>
  <c r="BF19" i="36"/>
  <c r="BG19" i="36"/>
  <c r="BH19" i="36"/>
  <c r="BI19" i="36"/>
  <c r="BJ19" i="36"/>
  <c r="BK19" i="36"/>
  <c r="BL19" i="36"/>
  <c r="BM19" i="36"/>
  <c r="BN19" i="36"/>
  <c r="BO19" i="36"/>
  <c r="BP19" i="36"/>
  <c r="BQ19" i="36"/>
  <c r="BR19" i="36"/>
  <c r="BS19" i="36"/>
  <c r="G18" i="36"/>
  <c r="H18" i="36"/>
  <c r="E18" i="36"/>
  <c r="I21" i="13" l="1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AS21" i="13"/>
  <c r="AT21" i="13"/>
  <c r="AU21" i="13"/>
  <c r="AV21" i="13"/>
  <c r="AW21" i="13"/>
  <c r="AX21" i="13"/>
  <c r="AY21" i="13"/>
  <c r="AZ21" i="13"/>
  <c r="BA21" i="13"/>
  <c r="BB21" i="13"/>
  <c r="BC21" i="13"/>
  <c r="BD21" i="13"/>
  <c r="BE21" i="13"/>
  <c r="BF21" i="13"/>
  <c r="BG21" i="13"/>
  <c r="BH21" i="13"/>
  <c r="BI21" i="13"/>
  <c r="BJ21" i="13"/>
  <c r="BK21" i="13"/>
  <c r="BL21" i="13"/>
  <c r="BM21" i="13"/>
  <c r="BN21" i="13"/>
  <c r="BO21" i="13"/>
  <c r="BP21" i="13"/>
  <c r="BQ21" i="13"/>
  <c r="BR21" i="13"/>
  <c r="BS21" i="13"/>
  <c r="J68" i="27"/>
  <c r="K68" i="27"/>
  <c r="L68" i="27"/>
  <c r="M68" i="27"/>
  <c r="N68" i="27"/>
  <c r="O68" i="27"/>
  <c r="P68" i="27"/>
  <c r="Q68" i="27"/>
  <c r="R68" i="27"/>
  <c r="S68" i="27"/>
  <c r="T68" i="27"/>
  <c r="U68" i="27"/>
  <c r="V68" i="27"/>
  <c r="W68" i="27"/>
  <c r="X68" i="27"/>
  <c r="Y68" i="27"/>
  <c r="Z68" i="27"/>
  <c r="AA68" i="27"/>
  <c r="AB68" i="27"/>
  <c r="AC68" i="27"/>
  <c r="AD68" i="27"/>
  <c r="AE68" i="27"/>
  <c r="AF68" i="27"/>
  <c r="AG68" i="27"/>
  <c r="AH68" i="27"/>
  <c r="AI68" i="27"/>
  <c r="AJ68" i="27"/>
  <c r="AK68" i="27"/>
  <c r="AL68" i="27"/>
  <c r="AM68" i="27"/>
  <c r="AN68" i="27"/>
  <c r="AO68" i="27"/>
  <c r="AP68" i="27"/>
  <c r="AQ68" i="27"/>
  <c r="AR68" i="27"/>
  <c r="AS68" i="27"/>
  <c r="AT68" i="27"/>
  <c r="AU68" i="27"/>
  <c r="AV68" i="27"/>
  <c r="AW68" i="27"/>
  <c r="AX68" i="27"/>
  <c r="AY68" i="27"/>
  <c r="AZ68" i="27"/>
  <c r="BA68" i="27"/>
  <c r="BB68" i="27"/>
  <c r="BC68" i="27"/>
  <c r="BD68" i="27"/>
  <c r="BE68" i="27"/>
  <c r="BF68" i="27"/>
  <c r="BG68" i="27"/>
  <c r="BH68" i="27"/>
  <c r="BI68" i="27"/>
  <c r="BJ68" i="27"/>
  <c r="BK68" i="27"/>
  <c r="BL68" i="27"/>
  <c r="BM68" i="27"/>
  <c r="BN68" i="27"/>
  <c r="BO68" i="27"/>
  <c r="BP68" i="27"/>
  <c r="BQ68" i="27"/>
  <c r="BR68" i="27"/>
  <c r="BS68" i="27"/>
  <c r="BT68" i="27"/>
  <c r="G16" i="36"/>
  <c r="H16" i="36"/>
  <c r="E16" i="36"/>
  <c r="I40" i="31" l="1"/>
  <c r="J40" i="31"/>
  <c r="K40" i="31"/>
  <c r="L40" i="31"/>
  <c r="M40" i="31"/>
  <c r="N40" i="31"/>
  <c r="O40" i="31"/>
  <c r="P40" i="31"/>
  <c r="Q40" i="31"/>
  <c r="R40" i="31"/>
  <c r="S40" i="31"/>
  <c r="T40" i="31"/>
  <c r="U40" i="31"/>
  <c r="V40" i="31"/>
  <c r="W40" i="31"/>
  <c r="X40" i="31"/>
  <c r="Y40" i="31"/>
  <c r="Z40" i="31"/>
  <c r="AA40" i="31"/>
  <c r="AB40" i="31"/>
  <c r="AC40" i="31"/>
  <c r="AD40" i="31"/>
  <c r="AE40" i="31"/>
  <c r="AF40" i="31"/>
  <c r="AG40" i="31"/>
  <c r="AH40" i="31"/>
  <c r="AI40" i="31"/>
  <c r="AJ40" i="31"/>
  <c r="AK40" i="31"/>
  <c r="AL40" i="31"/>
  <c r="AM40" i="31"/>
  <c r="AN40" i="31"/>
  <c r="AO40" i="31"/>
  <c r="AP40" i="31"/>
  <c r="AQ40" i="31"/>
  <c r="AR40" i="31"/>
  <c r="AS40" i="31"/>
  <c r="AT40" i="31"/>
  <c r="AU40" i="31"/>
  <c r="AV40" i="31"/>
  <c r="AW40" i="31"/>
  <c r="AX40" i="31"/>
  <c r="AY40" i="31"/>
  <c r="AZ40" i="31"/>
  <c r="BA40" i="31"/>
  <c r="BB40" i="31"/>
  <c r="BC40" i="31"/>
  <c r="BD40" i="31"/>
  <c r="BE40" i="31"/>
  <c r="BF40" i="31"/>
  <c r="BG40" i="31"/>
  <c r="BH40" i="31"/>
  <c r="BI40" i="31"/>
  <c r="BJ40" i="31"/>
  <c r="BK40" i="31"/>
  <c r="BL40" i="31"/>
  <c r="BM40" i="31"/>
  <c r="BN40" i="31"/>
  <c r="BO40" i="31"/>
  <c r="BP40" i="31"/>
  <c r="BQ40" i="31"/>
  <c r="BR40" i="31"/>
  <c r="BS40" i="31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AD33" i="10"/>
  <c r="AE33" i="10"/>
  <c r="AF33" i="10"/>
  <c r="AG33" i="10"/>
  <c r="AH33" i="10"/>
  <c r="AI33" i="10"/>
  <c r="AJ33" i="10"/>
  <c r="AK33" i="10"/>
  <c r="AL33" i="10"/>
  <c r="AM33" i="10"/>
  <c r="AN33" i="10"/>
  <c r="AO33" i="10"/>
  <c r="AP33" i="10"/>
  <c r="AQ33" i="10"/>
  <c r="AR33" i="10"/>
  <c r="AS33" i="10"/>
  <c r="AT33" i="10"/>
  <c r="AU33" i="10"/>
  <c r="AV33" i="10"/>
  <c r="AW33" i="10"/>
  <c r="AX33" i="10"/>
  <c r="AY33" i="10"/>
  <c r="AZ33" i="10"/>
  <c r="BA33" i="10"/>
  <c r="BB33" i="10"/>
  <c r="BC33" i="10"/>
  <c r="BD33" i="10"/>
  <c r="BE33" i="10"/>
  <c r="BF33" i="10"/>
  <c r="BG33" i="10"/>
  <c r="BH33" i="10"/>
  <c r="BI33" i="10"/>
  <c r="BJ33" i="10"/>
  <c r="BK33" i="10"/>
  <c r="BL33" i="10"/>
  <c r="BM33" i="10"/>
  <c r="BN33" i="10"/>
  <c r="BO33" i="10"/>
  <c r="BP33" i="10"/>
  <c r="BQ33" i="10"/>
  <c r="BR33" i="10"/>
  <c r="BS33" i="10"/>
  <c r="J33" i="10"/>
  <c r="G32" i="10"/>
  <c r="H32" i="10"/>
  <c r="E32" i="10"/>
  <c r="I53" i="32" l="1"/>
  <c r="J53" i="32"/>
  <c r="K53" i="32"/>
  <c r="L53" i="32"/>
  <c r="M53" i="32"/>
  <c r="N53" i="32"/>
  <c r="O53" i="32"/>
  <c r="P53" i="32"/>
  <c r="Q53" i="32"/>
  <c r="R53" i="32"/>
  <c r="S53" i="32"/>
  <c r="T53" i="32"/>
  <c r="U53" i="32"/>
  <c r="V53" i="32"/>
  <c r="W53" i="32"/>
  <c r="X53" i="32"/>
  <c r="Y53" i="32"/>
  <c r="Z53" i="32"/>
  <c r="AA53" i="32"/>
  <c r="AB53" i="32"/>
  <c r="AC53" i="32"/>
  <c r="AD53" i="32"/>
  <c r="AE53" i="32"/>
  <c r="AF53" i="32"/>
  <c r="AG53" i="32"/>
  <c r="AH53" i="32"/>
  <c r="AI53" i="32"/>
  <c r="AJ53" i="32"/>
  <c r="AK53" i="32"/>
  <c r="AL53" i="32"/>
  <c r="AM53" i="32"/>
  <c r="AN53" i="32"/>
  <c r="AO53" i="32"/>
  <c r="AP53" i="32"/>
  <c r="AQ53" i="32"/>
  <c r="AR53" i="32"/>
  <c r="AS53" i="32"/>
  <c r="AT53" i="32"/>
  <c r="AU53" i="32"/>
  <c r="AV53" i="32"/>
  <c r="AW53" i="32"/>
  <c r="AX53" i="32"/>
  <c r="AY53" i="32"/>
  <c r="AZ53" i="32"/>
  <c r="BA53" i="32"/>
  <c r="BB53" i="32"/>
  <c r="BC53" i="32"/>
  <c r="BD53" i="32"/>
  <c r="BE53" i="32"/>
  <c r="BF53" i="32"/>
  <c r="BG53" i="32"/>
  <c r="BH53" i="32"/>
  <c r="BI53" i="32"/>
  <c r="BJ53" i="32"/>
  <c r="BK53" i="32"/>
  <c r="BL53" i="32"/>
  <c r="BM53" i="32"/>
  <c r="BN53" i="32"/>
  <c r="BO53" i="32"/>
  <c r="BP53" i="32"/>
  <c r="BQ53" i="32"/>
  <c r="BR53" i="32"/>
  <c r="BS53" i="32"/>
  <c r="I76" i="29"/>
  <c r="J76" i="29"/>
  <c r="K76" i="29"/>
  <c r="L76" i="29"/>
  <c r="M76" i="29"/>
  <c r="N76" i="29"/>
  <c r="O76" i="29"/>
  <c r="P76" i="29"/>
  <c r="Q76" i="29"/>
  <c r="R76" i="29"/>
  <c r="S76" i="29"/>
  <c r="T76" i="29"/>
  <c r="U76" i="29"/>
  <c r="V76" i="29"/>
  <c r="W76" i="29"/>
  <c r="X76" i="29"/>
  <c r="Y76" i="29"/>
  <c r="Z76" i="29"/>
  <c r="AA76" i="29"/>
  <c r="AB76" i="29"/>
  <c r="AC76" i="29"/>
  <c r="AD76" i="29"/>
  <c r="AE76" i="29"/>
  <c r="AF76" i="29"/>
  <c r="AG76" i="29"/>
  <c r="AH76" i="29"/>
  <c r="AI76" i="29"/>
  <c r="AJ76" i="29"/>
  <c r="AK76" i="29"/>
  <c r="AL76" i="29"/>
  <c r="AM76" i="29"/>
  <c r="AN76" i="29"/>
  <c r="AO76" i="29"/>
  <c r="AP76" i="29"/>
  <c r="AQ76" i="29"/>
  <c r="AR76" i="29"/>
  <c r="AS76" i="29"/>
  <c r="AT76" i="29"/>
  <c r="AU76" i="29"/>
  <c r="AV76" i="29"/>
  <c r="AW76" i="29"/>
  <c r="AX76" i="29"/>
  <c r="AY76" i="29"/>
  <c r="AZ76" i="29"/>
  <c r="BA76" i="29"/>
  <c r="BB76" i="29"/>
  <c r="BC76" i="29"/>
  <c r="BD76" i="29"/>
  <c r="BE76" i="29"/>
  <c r="BF76" i="29"/>
  <c r="BG76" i="29"/>
  <c r="BH76" i="29"/>
  <c r="BI76" i="29"/>
  <c r="BJ76" i="29"/>
  <c r="BK76" i="29"/>
  <c r="BL76" i="29"/>
  <c r="BM76" i="29"/>
  <c r="BN76" i="29"/>
  <c r="BO76" i="29"/>
  <c r="BP76" i="29"/>
  <c r="BQ76" i="29"/>
  <c r="BR76" i="29"/>
  <c r="BS76" i="29"/>
  <c r="I6" i="34" l="1"/>
  <c r="J6" i="34"/>
  <c r="K6" i="34"/>
  <c r="L6" i="34"/>
  <c r="M6" i="34"/>
  <c r="N6" i="34"/>
  <c r="O6" i="34"/>
  <c r="P6" i="34"/>
  <c r="Q6" i="34"/>
  <c r="R6" i="34"/>
  <c r="S6" i="34"/>
  <c r="T6" i="34"/>
  <c r="U6" i="34"/>
  <c r="V6" i="34"/>
  <c r="W6" i="34"/>
  <c r="X6" i="34"/>
  <c r="Y6" i="34"/>
  <c r="Z6" i="34"/>
  <c r="AA6" i="34"/>
  <c r="AB6" i="34"/>
  <c r="AC6" i="34"/>
  <c r="AD6" i="34"/>
  <c r="AE6" i="34"/>
  <c r="AF6" i="34"/>
  <c r="AG6" i="34"/>
  <c r="AH6" i="34"/>
  <c r="AI6" i="34"/>
  <c r="AJ6" i="34"/>
  <c r="AK6" i="34"/>
  <c r="AL6" i="34"/>
  <c r="AM6" i="34"/>
  <c r="AN6" i="34"/>
  <c r="AO6" i="34"/>
  <c r="AP6" i="34"/>
  <c r="AQ6" i="34"/>
  <c r="AR6" i="34"/>
  <c r="AS6" i="34"/>
  <c r="AT6" i="34"/>
  <c r="AU6" i="34"/>
  <c r="AV6" i="34"/>
  <c r="AW6" i="34"/>
  <c r="AX6" i="34"/>
  <c r="AY6" i="34"/>
  <c r="AZ6" i="34"/>
  <c r="BA6" i="34"/>
  <c r="BB6" i="34"/>
  <c r="BC6" i="34"/>
  <c r="BD6" i="34"/>
  <c r="BE6" i="34"/>
  <c r="BF6" i="34"/>
  <c r="BG6" i="34"/>
  <c r="BH6" i="34"/>
  <c r="BI6" i="34"/>
  <c r="BJ6" i="34"/>
  <c r="BK6" i="34"/>
  <c r="BL6" i="34"/>
  <c r="BM6" i="34"/>
  <c r="BN6" i="34"/>
  <c r="BO6" i="34"/>
  <c r="BP6" i="34"/>
  <c r="BQ6" i="34"/>
  <c r="BR6" i="34"/>
  <c r="BS6" i="34"/>
  <c r="I7" i="34"/>
  <c r="J7" i="34"/>
  <c r="K7" i="34"/>
  <c r="L7" i="34"/>
  <c r="M7" i="34"/>
  <c r="N7" i="34"/>
  <c r="O7" i="34"/>
  <c r="P7" i="34"/>
  <c r="Q7" i="34"/>
  <c r="R7" i="34"/>
  <c r="S7" i="34"/>
  <c r="T7" i="34"/>
  <c r="U7" i="34"/>
  <c r="V7" i="34"/>
  <c r="W7" i="34"/>
  <c r="X7" i="34"/>
  <c r="Y7" i="34"/>
  <c r="Z7" i="34"/>
  <c r="AA7" i="34"/>
  <c r="AB7" i="34"/>
  <c r="AC7" i="34"/>
  <c r="AD7" i="34"/>
  <c r="AE7" i="34"/>
  <c r="AF7" i="34"/>
  <c r="AG7" i="34"/>
  <c r="AH7" i="34"/>
  <c r="AI7" i="34"/>
  <c r="AJ7" i="34"/>
  <c r="AK7" i="34"/>
  <c r="AL7" i="34"/>
  <c r="AM7" i="34"/>
  <c r="AN7" i="34"/>
  <c r="AO7" i="34"/>
  <c r="AP7" i="34"/>
  <c r="AQ7" i="34"/>
  <c r="AR7" i="34"/>
  <c r="AS7" i="34"/>
  <c r="AT7" i="34"/>
  <c r="AU7" i="34"/>
  <c r="AV7" i="34"/>
  <c r="AW7" i="34"/>
  <c r="AX7" i="34"/>
  <c r="AY7" i="34"/>
  <c r="AZ7" i="34"/>
  <c r="BA7" i="34"/>
  <c r="BB7" i="34"/>
  <c r="BC7" i="34"/>
  <c r="BD7" i="34"/>
  <c r="BE7" i="34"/>
  <c r="BF7" i="34"/>
  <c r="BG7" i="34"/>
  <c r="BH7" i="34"/>
  <c r="BI7" i="34"/>
  <c r="BJ7" i="34"/>
  <c r="BK7" i="34"/>
  <c r="BL7" i="34"/>
  <c r="BM7" i="34"/>
  <c r="BN7" i="34"/>
  <c r="BO7" i="34"/>
  <c r="BP7" i="34"/>
  <c r="BQ7" i="34"/>
  <c r="BR7" i="34"/>
  <c r="BS7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AI8" i="34"/>
  <c r="AJ8" i="34"/>
  <c r="AK8" i="34"/>
  <c r="AL8" i="34"/>
  <c r="AM8" i="34"/>
  <c r="AN8" i="34"/>
  <c r="AO8" i="34"/>
  <c r="AP8" i="34"/>
  <c r="AQ8" i="34"/>
  <c r="AR8" i="34"/>
  <c r="AS8" i="34"/>
  <c r="AT8" i="34"/>
  <c r="AU8" i="34"/>
  <c r="AV8" i="34"/>
  <c r="AW8" i="34"/>
  <c r="AX8" i="34"/>
  <c r="AY8" i="34"/>
  <c r="AZ8" i="34"/>
  <c r="BA8" i="34"/>
  <c r="BB8" i="34"/>
  <c r="BC8" i="34"/>
  <c r="BD8" i="34"/>
  <c r="BE8" i="34"/>
  <c r="BF8" i="34"/>
  <c r="BG8" i="34"/>
  <c r="BH8" i="34"/>
  <c r="BI8" i="34"/>
  <c r="BJ8" i="34"/>
  <c r="BK8" i="34"/>
  <c r="BL8" i="34"/>
  <c r="BM8" i="34"/>
  <c r="BN8" i="34"/>
  <c r="BO8" i="34"/>
  <c r="BP8" i="34"/>
  <c r="BQ8" i="34"/>
  <c r="BR8" i="34"/>
  <c r="BS8" i="34"/>
  <c r="I9" i="34"/>
  <c r="J9" i="34"/>
  <c r="K9" i="34"/>
  <c r="L9" i="34"/>
  <c r="M9" i="34"/>
  <c r="N9" i="34"/>
  <c r="O9" i="34"/>
  <c r="P9" i="34"/>
  <c r="Q9" i="34"/>
  <c r="R9" i="34"/>
  <c r="S9" i="34"/>
  <c r="T9" i="34"/>
  <c r="U9" i="34"/>
  <c r="V9" i="34"/>
  <c r="W9" i="34"/>
  <c r="X9" i="34"/>
  <c r="Y9" i="34"/>
  <c r="Z9" i="34"/>
  <c r="AA9" i="34"/>
  <c r="AB9" i="34"/>
  <c r="AC9" i="34"/>
  <c r="AD9" i="34"/>
  <c r="AE9" i="34"/>
  <c r="AF9" i="34"/>
  <c r="AG9" i="34"/>
  <c r="AH9" i="34"/>
  <c r="AI9" i="34"/>
  <c r="AJ9" i="34"/>
  <c r="AK9" i="34"/>
  <c r="AL9" i="34"/>
  <c r="AM9" i="34"/>
  <c r="AN9" i="34"/>
  <c r="AO9" i="34"/>
  <c r="AP9" i="34"/>
  <c r="AQ9" i="34"/>
  <c r="AR9" i="34"/>
  <c r="AS9" i="34"/>
  <c r="AT9" i="34"/>
  <c r="AU9" i="34"/>
  <c r="AV9" i="34"/>
  <c r="AW9" i="34"/>
  <c r="AX9" i="34"/>
  <c r="AY9" i="34"/>
  <c r="AZ9" i="34"/>
  <c r="BA9" i="34"/>
  <c r="BB9" i="34"/>
  <c r="BC9" i="34"/>
  <c r="BD9" i="34"/>
  <c r="BE9" i="34"/>
  <c r="BF9" i="34"/>
  <c r="BG9" i="34"/>
  <c r="BH9" i="34"/>
  <c r="BI9" i="34"/>
  <c r="BJ9" i="34"/>
  <c r="BK9" i="34"/>
  <c r="BL9" i="34"/>
  <c r="BM9" i="34"/>
  <c r="BN9" i="34"/>
  <c r="BO9" i="34"/>
  <c r="BP9" i="34"/>
  <c r="BQ9" i="34"/>
  <c r="BR9" i="34"/>
  <c r="BS9" i="34"/>
  <c r="I10" i="34"/>
  <c r="J10" i="34"/>
  <c r="K10" i="34"/>
  <c r="L10" i="34"/>
  <c r="M10" i="34"/>
  <c r="N10" i="34"/>
  <c r="O10" i="34"/>
  <c r="P10" i="34"/>
  <c r="Q10" i="34"/>
  <c r="R10" i="34"/>
  <c r="S10" i="34"/>
  <c r="T10" i="34"/>
  <c r="U10" i="34"/>
  <c r="V10" i="34"/>
  <c r="W10" i="34"/>
  <c r="X10" i="34"/>
  <c r="Y10" i="34"/>
  <c r="Z10" i="34"/>
  <c r="AA10" i="34"/>
  <c r="AB10" i="34"/>
  <c r="AC10" i="34"/>
  <c r="AD10" i="34"/>
  <c r="AE10" i="34"/>
  <c r="AF10" i="34"/>
  <c r="AG10" i="34"/>
  <c r="AH10" i="34"/>
  <c r="AI10" i="34"/>
  <c r="AJ10" i="34"/>
  <c r="AK10" i="34"/>
  <c r="AL10" i="34"/>
  <c r="AM10" i="34"/>
  <c r="AN10" i="34"/>
  <c r="AO10" i="34"/>
  <c r="AP10" i="34"/>
  <c r="AQ10" i="34"/>
  <c r="AR10" i="34"/>
  <c r="AS10" i="34"/>
  <c r="AT10" i="34"/>
  <c r="AU10" i="34"/>
  <c r="AV10" i="34"/>
  <c r="AW10" i="34"/>
  <c r="AX10" i="34"/>
  <c r="AY10" i="34"/>
  <c r="AZ10" i="34"/>
  <c r="BA10" i="34"/>
  <c r="BB10" i="34"/>
  <c r="BC10" i="34"/>
  <c r="BD10" i="34"/>
  <c r="BE10" i="34"/>
  <c r="BF10" i="34"/>
  <c r="BG10" i="34"/>
  <c r="BH10" i="34"/>
  <c r="BI10" i="34"/>
  <c r="BJ10" i="34"/>
  <c r="BK10" i="34"/>
  <c r="BL10" i="34"/>
  <c r="BM10" i="34"/>
  <c r="BN10" i="34"/>
  <c r="BO10" i="34"/>
  <c r="BP10" i="34"/>
  <c r="BQ10" i="34"/>
  <c r="BR10" i="34"/>
  <c r="BS10" i="34"/>
  <c r="I11" i="34"/>
  <c r="J11" i="34"/>
  <c r="K11" i="34"/>
  <c r="L11" i="34"/>
  <c r="M11" i="34"/>
  <c r="N11" i="34"/>
  <c r="O11" i="34"/>
  <c r="P11" i="34"/>
  <c r="Q11" i="34"/>
  <c r="R11" i="34"/>
  <c r="S11" i="34"/>
  <c r="T11" i="34"/>
  <c r="U11" i="34"/>
  <c r="V11" i="34"/>
  <c r="W11" i="34"/>
  <c r="X11" i="34"/>
  <c r="Y11" i="34"/>
  <c r="Z11" i="34"/>
  <c r="AA11" i="34"/>
  <c r="AB11" i="34"/>
  <c r="AC11" i="34"/>
  <c r="AD11" i="34"/>
  <c r="AE11" i="34"/>
  <c r="AF11" i="34"/>
  <c r="AG11" i="34"/>
  <c r="AH11" i="34"/>
  <c r="AI11" i="34"/>
  <c r="AJ11" i="34"/>
  <c r="AK11" i="34"/>
  <c r="AL11" i="34"/>
  <c r="AM11" i="34"/>
  <c r="AN11" i="34"/>
  <c r="AO11" i="34"/>
  <c r="AP11" i="34"/>
  <c r="AQ11" i="34"/>
  <c r="AR11" i="34"/>
  <c r="AS11" i="34"/>
  <c r="AT11" i="34"/>
  <c r="AU11" i="34"/>
  <c r="AV11" i="34"/>
  <c r="AW11" i="34"/>
  <c r="AX11" i="34"/>
  <c r="AY11" i="34"/>
  <c r="AZ11" i="34"/>
  <c r="BA11" i="34"/>
  <c r="BB11" i="34"/>
  <c r="BC11" i="34"/>
  <c r="BD11" i="34"/>
  <c r="BE11" i="34"/>
  <c r="BF11" i="34"/>
  <c r="BG11" i="34"/>
  <c r="BH11" i="34"/>
  <c r="BI11" i="34"/>
  <c r="BJ11" i="34"/>
  <c r="BK11" i="34"/>
  <c r="BL11" i="34"/>
  <c r="BM11" i="34"/>
  <c r="BN11" i="34"/>
  <c r="BO11" i="34"/>
  <c r="BP11" i="34"/>
  <c r="BQ11" i="34"/>
  <c r="BR11" i="34"/>
  <c r="BS11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AI12" i="34"/>
  <c r="AJ12" i="34"/>
  <c r="AK12" i="34"/>
  <c r="AL12" i="34"/>
  <c r="AM12" i="34"/>
  <c r="AN12" i="34"/>
  <c r="AO12" i="34"/>
  <c r="AP12" i="34"/>
  <c r="AQ12" i="34"/>
  <c r="AR12" i="34"/>
  <c r="AS12" i="34"/>
  <c r="AT12" i="34"/>
  <c r="AU12" i="34"/>
  <c r="AV12" i="34"/>
  <c r="AW12" i="34"/>
  <c r="AX12" i="34"/>
  <c r="AY12" i="34"/>
  <c r="AZ12" i="34"/>
  <c r="BA12" i="34"/>
  <c r="BB12" i="34"/>
  <c r="BC12" i="34"/>
  <c r="BD12" i="34"/>
  <c r="BE12" i="34"/>
  <c r="BF12" i="34"/>
  <c r="BG12" i="34"/>
  <c r="BH12" i="34"/>
  <c r="BI12" i="34"/>
  <c r="BJ12" i="34"/>
  <c r="BK12" i="34"/>
  <c r="BL12" i="34"/>
  <c r="BM12" i="34"/>
  <c r="BN12" i="34"/>
  <c r="BO12" i="34"/>
  <c r="BP12" i="34"/>
  <c r="BQ12" i="34"/>
  <c r="BR12" i="34"/>
  <c r="BS12" i="34"/>
  <c r="BJ13" i="34" l="1"/>
  <c r="BJ15" i="34" s="1"/>
  <c r="AZ13" i="34"/>
  <c r="AR13" i="34"/>
  <c r="AR17" i="34" s="1"/>
  <c r="AJ13" i="34"/>
  <c r="AJ17" i="34" s="1"/>
  <c r="T13" i="34"/>
  <c r="T17" i="34" s="1"/>
  <c r="BH13" i="34"/>
  <c r="BH17" i="34" s="1"/>
  <c r="BP13" i="34"/>
  <c r="BP17" i="34" s="1"/>
  <c r="BR13" i="34"/>
  <c r="BR17" i="34" s="1"/>
  <c r="BS13" i="34"/>
  <c r="BS15" i="34" s="1"/>
  <c r="AM13" i="34"/>
  <c r="AM15" i="34" s="1"/>
  <c r="AE13" i="34"/>
  <c r="AE15" i="34" s="1"/>
  <c r="W13" i="34"/>
  <c r="W15" i="34" s="1"/>
  <c r="O13" i="34"/>
  <c r="O15" i="34" s="1"/>
  <c r="L13" i="34"/>
  <c r="AA13" i="34"/>
  <c r="AA15" i="34" s="1"/>
  <c r="S13" i="34"/>
  <c r="S17" i="34" s="1"/>
  <c r="K13" i="34"/>
  <c r="K15" i="34" s="1"/>
  <c r="BO13" i="34"/>
  <c r="BO15" i="34" s="1"/>
  <c r="BK13" i="34"/>
  <c r="BK15" i="34" s="1"/>
  <c r="BC13" i="34"/>
  <c r="BC15" i="34" s="1"/>
  <c r="AY13" i="34"/>
  <c r="AY17" i="34" s="1"/>
  <c r="AU13" i="34"/>
  <c r="AU15" i="34" s="1"/>
  <c r="AB13" i="34"/>
  <c r="AB17" i="34" s="1"/>
  <c r="AI13" i="34"/>
  <c r="AI15" i="34" s="1"/>
  <c r="BG13" i="34"/>
  <c r="BG15" i="34" s="1"/>
  <c r="BB13" i="34"/>
  <c r="BB17" i="34" s="1"/>
  <c r="AQ13" i="34"/>
  <c r="AQ15" i="34" s="1"/>
  <c r="AT13" i="34"/>
  <c r="AL13" i="34"/>
  <c r="AD13" i="34"/>
  <c r="V13" i="34"/>
  <c r="N13" i="34"/>
  <c r="BJ17" i="34"/>
  <c r="BQ13" i="34"/>
  <c r="BI13" i="34"/>
  <c r="BA13" i="34"/>
  <c r="AS13" i="34"/>
  <c r="AK13" i="34"/>
  <c r="AC13" i="34"/>
  <c r="U13" i="34"/>
  <c r="M13" i="34"/>
  <c r="BN13" i="34"/>
  <c r="BF13" i="34"/>
  <c r="AX13" i="34"/>
  <c r="AP13" i="34"/>
  <c r="AH13" i="34"/>
  <c r="Z13" i="34"/>
  <c r="R13" i="34"/>
  <c r="J13" i="34"/>
  <c r="BM13" i="34"/>
  <c r="BE13" i="34"/>
  <c r="AW13" i="34"/>
  <c r="AO13" i="34"/>
  <c r="AG13" i="34"/>
  <c r="Y13" i="34"/>
  <c r="Q13" i="34"/>
  <c r="I13" i="34"/>
  <c r="I17" i="34" s="1"/>
  <c r="BL13" i="34"/>
  <c r="BD13" i="34"/>
  <c r="BD17" i="34" s="1"/>
  <c r="AV13" i="34"/>
  <c r="AV17" i="34" s="1"/>
  <c r="AN13" i="34"/>
  <c r="AN15" i="34" s="1"/>
  <c r="AF13" i="34"/>
  <c r="X13" i="34"/>
  <c r="X17" i="34" s="1"/>
  <c r="P13" i="34"/>
  <c r="P17" i="34" s="1"/>
  <c r="K17" i="34"/>
  <c r="AE17" i="34" l="1"/>
  <c r="W17" i="34"/>
  <c r="BS17" i="34"/>
  <c r="AA17" i="34"/>
  <c r="BO17" i="34"/>
  <c r="AM17" i="34"/>
  <c r="AI17" i="34"/>
  <c r="BH15" i="34"/>
  <c r="AJ15" i="34"/>
  <c r="BK17" i="34"/>
  <c r="BG17" i="34"/>
  <c r="AR15" i="34"/>
  <c r="AU17" i="34"/>
  <c r="BP15" i="34"/>
  <c r="BC17" i="34"/>
  <c r="P15" i="34"/>
  <c r="BR15" i="34"/>
  <c r="O17" i="34"/>
  <c r="S15" i="34"/>
  <c r="AQ17" i="34"/>
  <c r="AY15" i="34"/>
  <c r="T15" i="34"/>
  <c r="AZ15" i="34"/>
  <c r="AZ17" i="34"/>
  <c r="BD15" i="34"/>
  <c r="BB15" i="34"/>
  <c r="L17" i="34"/>
  <c r="L15" i="34"/>
  <c r="AB15" i="34"/>
  <c r="R15" i="34"/>
  <c r="R17" i="34"/>
  <c r="Z15" i="34"/>
  <c r="Z17" i="34"/>
  <c r="N17" i="34"/>
  <c r="N15" i="34"/>
  <c r="AH15" i="34"/>
  <c r="AH17" i="34"/>
  <c r="V17" i="34"/>
  <c r="V15" i="34"/>
  <c r="AN17" i="34"/>
  <c r="BM17" i="34"/>
  <c r="BM15" i="34"/>
  <c r="AD17" i="34"/>
  <c r="AD15" i="34"/>
  <c r="BA17" i="34"/>
  <c r="BA15" i="34"/>
  <c r="AL17" i="34"/>
  <c r="AL15" i="34"/>
  <c r="BF15" i="34"/>
  <c r="BF17" i="34"/>
  <c r="Y17" i="34"/>
  <c r="Y15" i="34"/>
  <c r="BN15" i="34"/>
  <c r="BN17" i="34"/>
  <c r="BQ17" i="34"/>
  <c r="BQ15" i="34"/>
  <c r="AO17" i="34"/>
  <c r="AO15" i="34"/>
  <c r="U15" i="34"/>
  <c r="U17" i="34"/>
  <c r="AW15" i="34"/>
  <c r="AW17" i="34"/>
  <c r="AC15" i="34"/>
  <c r="AC17" i="34"/>
  <c r="AV15" i="34"/>
  <c r="BE17" i="34"/>
  <c r="BE15" i="34"/>
  <c r="AK15" i="34"/>
  <c r="AK17" i="34"/>
  <c r="BL15" i="34"/>
  <c r="BL17" i="34"/>
  <c r="AP15" i="34"/>
  <c r="AP17" i="34"/>
  <c r="AS15" i="34"/>
  <c r="AS17" i="34"/>
  <c r="AX17" i="34"/>
  <c r="AX15" i="34"/>
  <c r="Q17" i="34"/>
  <c r="Q15" i="34"/>
  <c r="BI17" i="34"/>
  <c r="BI15" i="34"/>
  <c r="AT17" i="34"/>
  <c r="AT15" i="34"/>
  <c r="X15" i="34"/>
  <c r="AF15" i="34"/>
  <c r="AF17" i="34"/>
  <c r="AG15" i="34"/>
  <c r="AG17" i="34"/>
  <c r="J15" i="34"/>
  <c r="J17" i="34"/>
  <c r="M17" i="34"/>
  <c r="M15" i="34"/>
  <c r="E14" i="36"/>
  <c r="A36" i="27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C10" i="34" s="1"/>
  <c r="M23" i="13"/>
  <c r="N23" i="13"/>
  <c r="R23" i="13"/>
  <c r="S23" i="13"/>
  <c r="V23" i="13"/>
  <c r="W23" i="13"/>
  <c r="AD23" i="13"/>
  <c r="AE23" i="13"/>
  <c r="AH23" i="13"/>
  <c r="AL23" i="13"/>
  <c r="AW23" i="13"/>
  <c r="AX23" i="13"/>
  <c r="AZ23" i="13"/>
  <c r="BA23" i="13"/>
  <c r="BF23" i="13"/>
  <c r="BM23" i="13"/>
  <c r="BP23" i="13"/>
  <c r="I21" i="36"/>
  <c r="N21" i="36"/>
  <c r="O21" i="36"/>
  <c r="R21" i="36"/>
  <c r="T21" i="36"/>
  <c r="V21" i="36"/>
  <c r="Z21" i="36"/>
  <c r="AD21" i="36"/>
  <c r="AF21" i="36"/>
  <c r="AL21" i="36"/>
  <c r="AP21" i="36"/>
  <c r="AT21" i="36"/>
  <c r="AV21" i="36"/>
  <c r="AW21" i="36"/>
  <c r="BB21" i="36"/>
  <c r="BD21" i="36"/>
  <c r="BL21" i="36"/>
  <c r="BN21" i="36"/>
  <c r="BS21" i="36"/>
  <c r="J70" i="27"/>
  <c r="K70" i="27"/>
  <c r="L70" i="27"/>
  <c r="M70" i="27"/>
  <c r="Q70" i="27"/>
  <c r="R70" i="27"/>
  <c r="U70" i="27"/>
  <c r="V70" i="27"/>
  <c r="X70" i="27"/>
  <c r="AA70" i="27"/>
  <c r="AB70" i="27"/>
  <c r="AF70" i="27"/>
  <c r="AI70" i="27"/>
  <c r="AJ70" i="27"/>
  <c r="AK70" i="27"/>
  <c r="AM70" i="27"/>
  <c r="AP70" i="27"/>
  <c r="AR70" i="27"/>
  <c r="AV70" i="27"/>
  <c r="AX70" i="27"/>
  <c r="BD70" i="27"/>
  <c r="BE70" i="27"/>
  <c r="BK70" i="27"/>
  <c r="BO70" i="27"/>
  <c r="BQ70" i="27"/>
  <c r="K42" i="31"/>
  <c r="O42" i="31"/>
  <c r="Q42" i="31"/>
  <c r="R42" i="31"/>
  <c r="U42" i="31"/>
  <c r="V42" i="31"/>
  <c r="W42" i="31"/>
  <c r="X42" i="31"/>
  <c r="AB42" i="31"/>
  <c r="AC42" i="31"/>
  <c r="AE42" i="31"/>
  <c r="AF42" i="31"/>
  <c r="AH42" i="31"/>
  <c r="AK42" i="31"/>
  <c r="AL42" i="31"/>
  <c r="AN42" i="31"/>
  <c r="AQ42" i="31"/>
  <c r="AR42" i="31"/>
  <c r="AT42" i="31"/>
  <c r="AU42" i="31"/>
  <c r="AW42" i="31"/>
  <c r="AX42" i="31"/>
  <c r="BB42" i="31"/>
  <c r="BC42" i="31"/>
  <c r="BD42" i="31"/>
  <c r="BF42" i="31"/>
  <c r="BI42" i="31"/>
  <c r="BN42" i="31"/>
  <c r="J55" i="32"/>
  <c r="S55" i="32"/>
  <c r="U55" i="32"/>
  <c r="V55" i="32"/>
  <c r="W55" i="32"/>
  <c r="X55" i="32"/>
  <c r="Z55" i="32"/>
  <c r="AA55" i="32"/>
  <c r="AB55" i="32"/>
  <c r="AC55" i="32"/>
  <c r="AD55" i="32"/>
  <c r="AF55" i="32"/>
  <c r="AG55" i="32"/>
  <c r="AI55" i="32"/>
  <c r="AK55" i="32"/>
  <c r="AS55" i="32"/>
  <c r="AU55" i="32"/>
  <c r="AV55" i="32"/>
  <c r="AW55" i="32"/>
  <c r="BA55" i="32"/>
  <c r="BB55" i="32"/>
  <c r="BC55" i="32"/>
  <c r="BD55" i="32"/>
  <c r="BF55" i="32"/>
  <c r="BH55" i="32"/>
  <c r="BI55" i="32"/>
  <c r="BP55" i="32"/>
  <c r="BS55" i="32"/>
  <c r="K78" i="29"/>
  <c r="M78" i="29"/>
  <c r="N78" i="29"/>
  <c r="O78" i="29"/>
  <c r="Q78" i="29"/>
  <c r="S78" i="29"/>
  <c r="T78" i="29"/>
  <c r="U78" i="29"/>
  <c r="W78" i="29"/>
  <c r="X78" i="29"/>
  <c r="Y78" i="29"/>
  <c r="Z78" i="29"/>
  <c r="AB78" i="29"/>
  <c r="AC78" i="29"/>
  <c r="AE78" i="29"/>
  <c r="AF78" i="29"/>
  <c r="AH78" i="29"/>
  <c r="AJ78" i="29"/>
  <c r="AL78" i="29"/>
  <c r="AN78" i="29"/>
  <c r="AS78" i="29"/>
  <c r="AT78" i="29"/>
  <c r="AU78" i="29"/>
  <c r="AV78" i="29"/>
  <c r="AW78" i="29"/>
  <c r="BA78" i="29"/>
  <c r="BC78" i="29"/>
  <c r="BD78" i="29"/>
  <c r="BH78" i="29"/>
  <c r="BI78" i="29"/>
  <c r="BJ78" i="29"/>
  <c r="BL78" i="29"/>
  <c r="BM78" i="29"/>
  <c r="BP78" i="29"/>
  <c r="BS78" i="29"/>
  <c r="K35" i="10"/>
  <c r="M35" i="10"/>
  <c r="P35" i="10"/>
  <c r="Q35" i="10"/>
  <c r="R35" i="10"/>
  <c r="T35" i="10"/>
  <c r="U35" i="10"/>
  <c r="Z35" i="10"/>
  <c r="AA35" i="10"/>
  <c r="AB35" i="10"/>
  <c r="AC35" i="10"/>
  <c r="AG35" i="10"/>
  <c r="AH35" i="10"/>
  <c r="AI35" i="10"/>
  <c r="AK35" i="10"/>
  <c r="AM35" i="10"/>
  <c r="AT35" i="10"/>
  <c r="AX35" i="10"/>
  <c r="AZ35" i="10"/>
  <c r="BA35" i="10"/>
  <c r="BC35" i="10"/>
  <c r="BI35" i="10"/>
  <c r="BK35" i="10"/>
  <c r="BL35" i="10"/>
  <c r="BO35" i="10"/>
  <c r="BP35" i="10"/>
  <c r="BQ35" i="10"/>
  <c r="BR35" i="10"/>
  <c r="BS35" i="10"/>
  <c r="H17" i="36"/>
  <c r="G17" i="36"/>
  <c r="E17" i="36"/>
  <c r="H29" i="31"/>
  <c r="G29" i="31"/>
  <c r="H33" i="27"/>
  <c r="E20" i="13"/>
  <c r="G20" i="13"/>
  <c r="H20" i="13"/>
  <c r="Q21" i="36"/>
  <c r="W21" i="36"/>
  <c r="Y21" i="36"/>
  <c r="AR21" i="36"/>
  <c r="AS21" i="36"/>
  <c r="BG21" i="36"/>
  <c r="BM21" i="36"/>
  <c r="BQ21" i="36"/>
  <c r="T70" i="27"/>
  <c r="P42" i="31"/>
  <c r="Y42" i="31"/>
  <c r="AZ42" i="31"/>
  <c r="S35" i="10"/>
  <c r="Y35" i="10"/>
  <c r="AN35" i="10"/>
  <c r="BD35" i="10"/>
  <c r="J35" i="10"/>
  <c r="AI78" i="29"/>
  <c r="AM78" i="29"/>
  <c r="AQ78" i="29"/>
  <c r="AR78" i="29"/>
  <c r="BO78" i="29"/>
  <c r="E6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E44" i="29"/>
  <c r="E45" i="29"/>
  <c r="E46" i="29"/>
  <c r="E47" i="29"/>
  <c r="E48" i="29"/>
  <c r="E49" i="29"/>
  <c r="E50" i="29"/>
  <c r="E51" i="29"/>
  <c r="E52" i="29"/>
  <c r="E53" i="29"/>
  <c r="E54" i="29"/>
  <c r="E55" i="29"/>
  <c r="E56" i="29"/>
  <c r="E57" i="29"/>
  <c r="E58" i="29"/>
  <c r="E59" i="29"/>
  <c r="E60" i="29"/>
  <c r="E61" i="29"/>
  <c r="E62" i="29"/>
  <c r="E63" i="29"/>
  <c r="E64" i="29"/>
  <c r="E65" i="29"/>
  <c r="E66" i="29"/>
  <c r="E67" i="29"/>
  <c r="E68" i="29"/>
  <c r="E69" i="29"/>
  <c r="E70" i="29"/>
  <c r="E71" i="29"/>
  <c r="E72" i="29"/>
  <c r="E73" i="29"/>
  <c r="E74" i="29"/>
  <c r="E75" i="29"/>
  <c r="AZ78" i="29"/>
  <c r="AU70" i="27"/>
  <c r="AO70" i="27"/>
  <c r="I78" i="29"/>
  <c r="BF78" i="29"/>
  <c r="AW35" i="10"/>
  <c r="AQ55" i="32"/>
  <c r="E5" i="13"/>
  <c r="G5" i="13"/>
  <c r="H5" i="13"/>
  <c r="A6" i="13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C12" i="34" s="1"/>
  <c r="E6" i="13"/>
  <c r="G6" i="13"/>
  <c r="H6" i="13"/>
  <c r="E7" i="13"/>
  <c r="G7" i="13"/>
  <c r="H7" i="13"/>
  <c r="E8" i="13"/>
  <c r="G8" i="13"/>
  <c r="H8" i="13"/>
  <c r="E9" i="13"/>
  <c r="G9" i="13"/>
  <c r="H9" i="13"/>
  <c r="E10" i="13"/>
  <c r="G10" i="13"/>
  <c r="H10" i="13"/>
  <c r="E11" i="13"/>
  <c r="G11" i="13"/>
  <c r="H11" i="13"/>
  <c r="E12" i="13"/>
  <c r="G12" i="13"/>
  <c r="H12" i="13"/>
  <c r="E13" i="13"/>
  <c r="G13" i="13"/>
  <c r="H13" i="13"/>
  <c r="E14" i="13"/>
  <c r="G14" i="13"/>
  <c r="H14" i="13"/>
  <c r="E15" i="13"/>
  <c r="G15" i="13"/>
  <c r="H15" i="13"/>
  <c r="E16" i="13"/>
  <c r="G16" i="13"/>
  <c r="H16" i="13"/>
  <c r="E17" i="13"/>
  <c r="G17" i="13"/>
  <c r="H17" i="13"/>
  <c r="E18" i="13"/>
  <c r="G18" i="13"/>
  <c r="H18" i="13"/>
  <c r="E19" i="13"/>
  <c r="G19" i="13"/>
  <c r="H19" i="13"/>
  <c r="E22" i="13"/>
  <c r="J23" i="13"/>
  <c r="K23" i="13"/>
  <c r="L23" i="13"/>
  <c r="O23" i="13"/>
  <c r="P23" i="13"/>
  <c r="T23" i="13"/>
  <c r="X23" i="13"/>
  <c r="Z23" i="13"/>
  <c r="AA23" i="13"/>
  <c r="AB23" i="13"/>
  <c r="AJ23" i="13"/>
  <c r="AM23" i="13"/>
  <c r="AN23" i="13"/>
  <c r="AQ23" i="13"/>
  <c r="AR23" i="13"/>
  <c r="AV23" i="13"/>
  <c r="AY23" i="13"/>
  <c r="BD23" i="13"/>
  <c r="BG23" i="13"/>
  <c r="BL23" i="13"/>
  <c r="BS23" i="13"/>
  <c r="E5" i="36"/>
  <c r="G5" i="36"/>
  <c r="H5" i="36"/>
  <c r="E6" i="36"/>
  <c r="G6" i="36"/>
  <c r="H6" i="36"/>
  <c r="E7" i="36"/>
  <c r="G7" i="36"/>
  <c r="H7" i="36"/>
  <c r="E8" i="36"/>
  <c r="G8" i="36"/>
  <c r="H8" i="36"/>
  <c r="E9" i="36"/>
  <c r="G9" i="36"/>
  <c r="H9" i="36"/>
  <c r="E10" i="36"/>
  <c r="G10" i="36"/>
  <c r="H10" i="36"/>
  <c r="E11" i="36"/>
  <c r="G11" i="36"/>
  <c r="H11" i="36"/>
  <c r="E12" i="36"/>
  <c r="G12" i="36"/>
  <c r="H12" i="36"/>
  <c r="E13" i="36"/>
  <c r="G13" i="36"/>
  <c r="H13" i="36"/>
  <c r="E15" i="36"/>
  <c r="G15" i="36"/>
  <c r="H15" i="36"/>
  <c r="E20" i="36"/>
  <c r="P21" i="36"/>
  <c r="S21" i="36"/>
  <c r="X21" i="36"/>
  <c r="AA21" i="36"/>
  <c r="AE21" i="36"/>
  <c r="AI21" i="36"/>
  <c r="AM21" i="36"/>
  <c r="AU21" i="36"/>
  <c r="AY21" i="36"/>
  <c r="AZ21" i="36"/>
  <c r="BA21" i="36"/>
  <c r="BC21" i="36"/>
  <c r="BK21" i="36"/>
  <c r="BP21" i="36"/>
  <c r="E22" i="36"/>
  <c r="E25" i="36"/>
  <c r="E26" i="36"/>
  <c r="E27" i="36"/>
  <c r="E28" i="36"/>
  <c r="E29" i="36"/>
  <c r="E30" i="36"/>
  <c r="E31" i="36"/>
  <c r="E32" i="36"/>
  <c r="E33" i="36"/>
  <c r="E34" i="36"/>
  <c r="E35" i="36"/>
  <c r="E36" i="36"/>
  <c r="E37" i="36"/>
  <c r="E38" i="36"/>
  <c r="E39" i="36"/>
  <c r="E40" i="36"/>
  <c r="E41" i="36"/>
  <c r="E42" i="36"/>
  <c r="E43" i="36"/>
  <c r="E44" i="36"/>
  <c r="E45" i="36"/>
  <c r="E46" i="36"/>
  <c r="E47" i="36"/>
  <c r="E48" i="36"/>
  <c r="E49" i="36"/>
  <c r="E50" i="36"/>
  <c r="E51" i="36"/>
  <c r="E52" i="36"/>
  <c r="E53" i="36"/>
  <c r="E54" i="36"/>
  <c r="E55" i="36"/>
  <c r="E56" i="36"/>
  <c r="E57" i="36"/>
  <c r="E58" i="36"/>
  <c r="E59" i="36"/>
  <c r="E60" i="36"/>
  <c r="E61" i="36"/>
  <c r="E62" i="36"/>
  <c r="E63" i="36"/>
  <c r="E64" i="36"/>
  <c r="E65" i="36"/>
  <c r="E66" i="36"/>
  <c r="E67" i="36"/>
  <c r="E68" i="36"/>
  <c r="E69" i="36"/>
  <c r="E70" i="36"/>
  <c r="E71" i="36"/>
  <c r="E72" i="36"/>
  <c r="E73" i="36"/>
  <c r="E74" i="36"/>
  <c r="E75" i="36"/>
  <c r="E76" i="36"/>
  <c r="E77" i="36"/>
  <c r="E78" i="36"/>
  <c r="E79" i="36"/>
  <c r="E80" i="36"/>
  <c r="E81" i="36"/>
  <c r="E82" i="36"/>
  <c r="E5" i="27"/>
  <c r="H5" i="27"/>
  <c r="I5" i="27"/>
  <c r="A6" i="27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E6" i="27"/>
  <c r="H6" i="27"/>
  <c r="I6" i="27"/>
  <c r="E7" i="27"/>
  <c r="H7" i="27"/>
  <c r="I7" i="27"/>
  <c r="E8" i="27"/>
  <c r="H8" i="27"/>
  <c r="I8" i="27"/>
  <c r="E9" i="27"/>
  <c r="H9" i="27"/>
  <c r="I9" i="27"/>
  <c r="E10" i="27"/>
  <c r="H10" i="27"/>
  <c r="I10" i="27"/>
  <c r="E11" i="27"/>
  <c r="H11" i="27"/>
  <c r="I11" i="27"/>
  <c r="E12" i="27"/>
  <c r="H12" i="27"/>
  <c r="I12" i="27"/>
  <c r="E13" i="27"/>
  <c r="H13" i="27"/>
  <c r="I13" i="27"/>
  <c r="E14" i="27"/>
  <c r="H14" i="27"/>
  <c r="I14" i="27"/>
  <c r="E15" i="27"/>
  <c r="H15" i="27"/>
  <c r="I15" i="27"/>
  <c r="E16" i="27"/>
  <c r="H16" i="27"/>
  <c r="I16" i="27"/>
  <c r="E17" i="27"/>
  <c r="H17" i="27"/>
  <c r="I17" i="27"/>
  <c r="E18" i="27"/>
  <c r="H18" i="27"/>
  <c r="I18" i="27"/>
  <c r="E19" i="27"/>
  <c r="H19" i="27"/>
  <c r="I19" i="27"/>
  <c r="E20" i="27"/>
  <c r="H20" i="27"/>
  <c r="I20" i="27"/>
  <c r="E21" i="27"/>
  <c r="H21" i="27"/>
  <c r="I21" i="27"/>
  <c r="E22" i="27"/>
  <c r="H22" i="27"/>
  <c r="I22" i="27"/>
  <c r="E23" i="27"/>
  <c r="H23" i="27"/>
  <c r="I23" i="27"/>
  <c r="E24" i="27"/>
  <c r="H24" i="27"/>
  <c r="I24" i="27"/>
  <c r="E25" i="27"/>
  <c r="H25" i="27"/>
  <c r="I25" i="27"/>
  <c r="E26" i="27"/>
  <c r="H26" i="27"/>
  <c r="I26" i="27"/>
  <c r="E27" i="27"/>
  <c r="H27" i="27"/>
  <c r="I27" i="27"/>
  <c r="E28" i="27"/>
  <c r="H28" i="27"/>
  <c r="I28" i="27"/>
  <c r="E29" i="27"/>
  <c r="H29" i="27"/>
  <c r="I29" i="27"/>
  <c r="E30" i="27"/>
  <c r="H30" i="27"/>
  <c r="I30" i="27"/>
  <c r="E31" i="27"/>
  <c r="H31" i="27"/>
  <c r="I31" i="27"/>
  <c r="E32" i="27"/>
  <c r="H32" i="27"/>
  <c r="I32" i="27"/>
  <c r="E33" i="27"/>
  <c r="I33" i="27"/>
  <c r="E34" i="27"/>
  <c r="H34" i="27"/>
  <c r="I34" i="27"/>
  <c r="E35" i="27"/>
  <c r="H35" i="27"/>
  <c r="I35" i="27"/>
  <c r="E36" i="27"/>
  <c r="H36" i="27"/>
  <c r="I36" i="27"/>
  <c r="E37" i="27"/>
  <c r="H37" i="27"/>
  <c r="I37" i="27"/>
  <c r="E38" i="27"/>
  <c r="H38" i="27"/>
  <c r="I38" i="27"/>
  <c r="E39" i="27"/>
  <c r="H39" i="27"/>
  <c r="I39" i="27"/>
  <c r="E40" i="27"/>
  <c r="H40" i="27"/>
  <c r="I40" i="27"/>
  <c r="E41" i="27"/>
  <c r="H41" i="27"/>
  <c r="I41" i="27"/>
  <c r="E42" i="27"/>
  <c r="H42" i="27"/>
  <c r="I42" i="27"/>
  <c r="E43" i="27"/>
  <c r="H43" i="27"/>
  <c r="I43" i="27"/>
  <c r="E44" i="27"/>
  <c r="H44" i="27"/>
  <c r="I44" i="27"/>
  <c r="E45" i="27"/>
  <c r="H45" i="27"/>
  <c r="I45" i="27"/>
  <c r="E46" i="27"/>
  <c r="H46" i="27"/>
  <c r="I46" i="27"/>
  <c r="E47" i="27"/>
  <c r="H47" i="27"/>
  <c r="I47" i="27"/>
  <c r="E48" i="27"/>
  <c r="H48" i="27"/>
  <c r="I48" i="27"/>
  <c r="E49" i="27"/>
  <c r="H49" i="27"/>
  <c r="I49" i="27"/>
  <c r="E50" i="27"/>
  <c r="H50" i="27"/>
  <c r="I50" i="27"/>
  <c r="E51" i="27"/>
  <c r="H51" i="27"/>
  <c r="I51" i="27"/>
  <c r="E52" i="27"/>
  <c r="H52" i="27"/>
  <c r="I52" i="27"/>
  <c r="E53" i="27"/>
  <c r="H53" i="27"/>
  <c r="I53" i="27"/>
  <c r="E54" i="27"/>
  <c r="H54" i="27"/>
  <c r="I54" i="27"/>
  <c r="E55" i="27"/>
  <c r="H55" i="27"/>
  <c r="I55" i="27"/>
  <c r="E56" i="27"/>
  <c r="H56" i="27"/>
  <c r="I56" i="27"/>
  <c r="E57" i="27"/>
  <c r="H57" i="27"/>
  <c r="I57" i="27"/>
  <c r="E58" i="27"/>
  <c r="H58" i="27"/>
  <c r="I58" i="27"/>
  <c r="E59" i="27"/>
  <c r="H59" i="27"/>
  <c r="I59" i="27"/>
  <c r="E60" i="27"/>
  <c r="H60" i="27"/>
  <c r="I60" i="27"/>
  <c r="E61" i="27"/>
  <c r="H61" i="27"/>
  <c r="I61" i="27"/>
  <c r="E62" i="27"/>
  <c r="H62" i="27"/>
  <c r="I62" i="27"/>
  <c r="E63" i="27"/>
  <c r="H63" i="27"/>
  <c r="I63" i="27"/>
  <c r="E64" i="27"/>
  <c r="H64" i="27"/>
  <c r="I64" i="27"/>
  <c r="E65" i="27"/>
  <c r="H65" i="27"/>
  <c r="I65" i="27"/>
  <c r="E66" i="27"/>
  <c r="H66" i="27"/>
  <c r="I66" i="27"/>
  <c r="E67" i="27"/>
  <c r="H67" i="27"/>
  <c r="I67" i="27"/>
  <c r="E69" i="27"/>
  <c r="E70" i="27"/>
  <c r="E9" i="31"/>
  <c r="G9" i="31"/>
  <c r="H9" i="31"/>
  <c r="E30" i="31"/>
  <c r="G30" i="31"/>
  <c r="H30" i="31"/>
  <c r="E26" i="31"/>
  <c r="G26" i="31"/>
  <c r="H26" i="31"/>
  <c r="E28" i="31"/>
  <c r="G28" i="31"/>
  <c r="H28" i="31"/>
  <c r="E27" i="31"/>
  <c r="G27" i="31"/>
  <c r="H27" i="31"/>
  <c r="E24" i="31"/>
  <c r="G24" i="31"/>
  <c r="H24" i="31"/>
  <c r="E10" i="31"/>
  <c r="G10" i="31"/>
  <c r="H10" i="31"/>
  <c r="E5" i="31"/>
  <c r="G5" i="31"/>
  <c r="H5" i="31"/>
  <c r="A9" i="3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4" i="3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C9" i="34" s="1"/>
  <c r="E6" i="31"/>
  <c r="G6" i="31"/>
  <c r="H6" i="31"/>
  <c r="E11" i="31"/>
  <c r="G11" i="31"/>
  <c r="H11" i="31"/>
  <c r="E12" i="31"/>
  <c r="G12" i="31"/>
  <c r="H12" i="31"/>
  <c r="E13" i="31"/>
  <c r="G13" i="31"/>
  <c r="H13" i="31"/>
  <c r="E33" i="31"/>
  <c r="G33" i="31"/>
  <c r="H33" i="31"/>
  <c r="E16" i="31"/>
  <c r="G16" i="31"/>
  <c r="H16" i="31"/>
  <c r="E15" i="31"/>
  <c r="G15" i="31"/>
  <c r="H15" i="31"/>
  <c r="E35" i="31"/>
  <c r="G35" i="31"/>
  <c r="H35" i="31"/>
  <c r="E17" i="31"/>
  <c r="G17" i="31"/>
  <c r="H17" i="31"/>
  <c r="E18" i="31"/>
  <c r="G18" i="31"/>
  <c r="H18" i="31"/>
  <c r="E7" i="31"/>
  <c r="G7" i="31"/>
  <c r="H7" i="31"/>
  <c r="E38" i="31"/>
  <c r="G38" i="31"/>
  <c r="H38" i="31"/>
  <c r="E34" i="31"/>
  <c r="G34" i="31"/>
  <c r="H34" i="31"/>
  <c r="E19" i="31"/>
  <c r="G19" i="31"/>
  <c r="H19" i="31"/>
  <c r="E39" i="31"/>
  <c r="G39" i="31"/>
  <c r="H39" i="31"/>
  <c r="E20" i="31"/>
  <c r="G20" i="31"/>
  <c r="H20" i="31"/>
  <c r="E21" i="31"/>
  <c r="G21" i="31"/>
  <c r="H21" i="31"/>
  <c r="E22" i="31"/>
  <c r="G22" i="31"/>
  <c r="H22" i="31"/>
  <c r="E14" i="31"/>
  <c r="G14" i="31"/>
  <c r="H14" i="31"/>
  <c r="E23" i="31"/>
  <c r="G23" i="31"/>
  <c r="H23" i="31"/>
  <c r="E8" i="31"/>
  <c r="G8" i="31"/>
  <c r="H8" i="31"/>
  <c r="E31" i="31"/>
  <c r="G31" i="31"/>
  <c r="H31" i="31"/>
  <c r="E29" i="31"/>
  <c r="E37" i="31"/>
  <c r="G37" i="31"/>
  <c r="H37" i="31"/>
  <c r="E36" i="31"/>
  <c r="G36" i="31"/>
  <c r="H36" i="31"/>
  <c r="E25" i="31"/>
  <c r="G25" i="31"/>
  <c r="H25" i="31"/>
  <c r="E32" i="31"/>
  <c r="G32" i="31"/>
  <c r="H32" i="31"/>
  <c r="E41" i="31"/>
  <c r="E42" i="31"/>
  <c r="I42" i="31"/>
  <c r="J42" i="31"/>
  <c r="L42" i="31"/>
  <c r="S42" i="31"/>
  <c r="AM42" i="31"/>
  <c r="BA42" i="31"/>
  <c r="BG42" i="31"/>
  <c r="BM42" i="31"/>
  <c r="E43" i="31"/>
  <c r="E46" i="31"/>
  <c r="E47" i="31"/>
  <c r="E48" i="31"/>
  <c r="E49" i="31"/>
  <c r="E50" i="31"/>
  <c r="E51" i="31"/>
  <c r="E52" i="31"/>
  <c r="E53" i="31"/>
  <c r="E54" i="31"/>
  <c r="E55" i="31"/>
  <c r="E56" i="31"/>
  <c r="E57" i="31"/>
  <c r="E58" i="31"/>
  <c r="E59" i="31"/>
  <c r="E60" i="31"/>
  <c r="E61" i="31"/>
  <c r="E62" i="31"/>
  <c r="E63" i="31"/>
  <c r="E64" i="31"/>
  <c r="E65" i="31"/>
  <c r="E66" i="31"/>
  <c r="E5" i="32"/>
  <c r="G5" i="32"/>
  <c r="H5" i="32"/>
  <c r="A6" i="32"/>
  <c r="A7" i="32" s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E6" i="32"/>
  <c r="G6" i="32"/>
  <c r="H6" i="32"/>
  <c r="E7" i="32"/>
  <c r="G7" i="32"/>
  <c r="H7" i="32"/>
  <c r="E8" i="32"/>
  <c r="G8" i="32"/>
  <c r="H8" i="32"/>
  <c r="E9" i="32"/>
  <c r="G9" i="32"/>
  <c r="H9" i="32"/>
  <c r="E10" i="32"/>
  <c r="G10" i="32"/>
  <c r="H10" i="32"/>
  <c r="E11" i="32"/>
  <c r="G11" i="32"/>
  <c r="H11" i="32"/>
  <c r="E12" i="32"/>
  <c r="G12" i="32"/>
  <c r="H12" i="32"/>
  <c r="E13" i="32"/>
  <c r="G13" i="32"/>
  <c r="H13" i="32"/>
  <c r="E14" i="32"/>
  <c r="G14" i="32"/>
  <c r="H14" i="32"/>
  <c r="E15" i="32"/>
  <c r="G15" i="32"/>
  <c r="H15" i="32"/>
  <c r="E16" i="32"/>
  <c r="G16" i="32"/>
  <c r="H16" i="32"/>
  <c r="E17" i="32"/>
  <c r="G17" i="32"/>
  <c r="H17" i="32"/>
  <c r="E18" i="32"/>
  <c r="G18" i="32"/>
  <c r="H18" i="32"/>
  <c r="E19" i="32"/>
  <c r="G19" i="32"/>
  <c r="H19" i="32"/>
  <c r="E20" i="32"/>
  <c r="G20" i="32"/>
  <c r="H20" i="32"/>
  <c r="E21" i="32"/>
  <c r="G21" i="32"/>
  <c r="H21" i="32"/>
  <c r="E22" i="32"/>
  <c r="G22" i="32"/>
  <c r="H22" i="32"/>
  <c r="E23" i="32"/>
  <c r="G23" i="32"/>
  <c r="H23" i="32"/>
  <c r="E24" i="32"/>
  <c r="G24" i="32"/>
  <c r="H24" i="32"/>
  <c r="E25" i="32"/>
  <c r="G25" i="32"/>
  <c r="H25" i="32"/>
  <c r="E26" i="32"/>
  <c r="G26" i="32"/>
  <c r="H26" i="32"/>
  <c r="E27" i="32"/>
  <c r="G27" i="32"/>
  <c r="H27" i="32"/>
  <c r="E28" i="32"/>
  <c r="G28" i="32"/>
  <c r="H28" i="32"/>
  <c r="E29" i="32"/>
  <c r="G29" i="32"/>
  <c r="H29" i="32"/>
  <c r="E30" i="32"/>
  <c r="G30" i="32"/>
  <c r="H30" i="32"/>
  <c r="E31" i="32"/>
  <c r="G31" i="32"/>
  <c r="H31" i="32"/>
  <c r="E32" i="32"/>
  <c r="G32" i="32"/>
  <c r="H32" i="32"/>
  <c r="E33" i="32"/>
  <c r="G33" i="32"/>
  <c r="H33" i="32"/>
  <c r="E34" i="32"/>
  <c r="G34" i="32"/>
  <c r="H34" i="32"/>
  <c r="E35" i="32"/>
  <c r="G35" i="32"/>
  <c r="H35" i="32"/>
  <c r="E36" i="32"/>
  <c r="G36" i="32"/>
  <c r="H36" i="32"/>
  <c r="E37" i="32"/>
  <c r="G37" i="32"/>
  <c r="H37" i="32"/>
  <c r="E38" i="32"/>
  <c r="G38" i="32"/>
  <c r="H38" i="32"/>
  <c r="E39" i="32"/>
  <c r="G39" i="32"/>
  <c r="H39" i="32"/>
  <c r="E40" i="32"/>
  <c r="G40" i="32"/>
  <c r="H40" i="32"/>
  <c r="E41" i="32"/>
  <c r="G41" i="32"/>
  <c r="H41" i="32"/>
  <c r="E42" i="32"/>
  <c r="G42" i="32"/>
  <c r="H42" i="32"/>
  <c r="E43" i="32"/>
  <c r="G43" i="32"/>
  <c r="H43" i="32"/>
  <c r="E44" i="32"/>
  <c r="G44" i="32"/>
  <c r="H44" i="32"/>
  <c r="E45" i="32"/>
  <c r="G45" i="32"/>
  <c r="H45" i="32"/>
  <c r="E46" i="32"/>
  <c r="G46" i="32"/>
  <c r="H46" i="32"/>
  <c r="E47" i="32"/>
  <c r="G47" i="32"/>
  <c r="H47" i="32"/>
  <c r="E48" i="32"/>
  <c r="G48" i="32"/>
  <c r="H48" i="32"/>
  <c r="E49" i="32"/>
  <c r="G49" i="32"/>
  <c r="H49" i="32"/>
  <c r="E50" i="32"/>
  <c r="G50" i="32"/>
  <c r="H50" i="32"/>
  <c r="E51" i="32"/>
  <c r="G51" i="32"/>
  <c r="H51" i="32"/>
  <c r="E52" i="32"/>
  <c r="G52" i="32"/>
  <c r="H52" i="32"/>
  <c r="T55" i="32"/>
  <c r="BE55" i="32"/>
  <c r="E54" i="32"/>
  <c r="E55" i="32"/>
  <c r="I55" i="32"/>
  <c r="AM55" i="32"/>
  <c r="AY55" i="32"/>
  <c r="E56" i="32"/>
  <c r="E59" i="32"/>
  <c r="E60" i="32"/>
  <c r="E61" i="32"/>
  <c r="E62" i="32"/>
  <c r="E63" i="32"/>
  <c r="E64" i="32"/>
  <c r="E65" i="32"/>
  <c r="E66" i="32"/>
  <c r="E67" i="32"/>
  <c r="E68" i="32"/>
  <c r="E69" i="32"/>
  <c r="E70" i="32"/>
  <c r="E71" i="32"/>
  <c r="E72" i="32"/>
  <c r="E73" i="32"/>
  <c r="E74" i="32"/>
  <c r="E75" i="32"/>
  <c r="E76" i="32"/>
  <c r="E77" i="32"/>
  <c r="E5" i="10"/>
  <c r="G5" i="10"/>
  <c r="H5" i="10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E6" i="10"/>
  <c r="G6" i="10"/>
  <c r="H6" i="10"/>
  <c r="E7" i="10"/>
  <c r="G7" i="10"/>
  <c r="H7" i="10"/>
  <c r="E8" i="10"/>
  <c r="G8" i="10"/>
  <c r="H8" i="10"/>
  <c r="E9" i="10"/>
  <c r="G9" i="10"/>
  <c r="H9" i="10"/>
  <c r="E10" i="10"/>
  <c r="G10" i="10"/>
  <c r="H10" i="10"/>
  <c r="E11" i="10"/>
  <c r="G11" i="10"/>
  <c r="H11" i="10"/>
  <c r="E12" i="10"/>
  <c r="G12" i="10"/>
  <c r="H12" i="10"/>
  <c r="E13" i="10"/>
  <c r="G13" i="10"/>
  <c r="H13" i="10"/>
  <c r="E14" i="10"/>
  <c r="G14" i="10"/>
  <c r="H14" i="10"/>
  <c r="E15" i="10"/>
  <c r="G15" i="10"/>
  <c r="H15" i="10"/>
  <c r="E16" i="10"/>
  <c r="G16" i="10"/>
  <c r="H16" i="10"/>
  <c r="A19" i="10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C7" i="34" s="1"/>
  <c r="E17" i="10"/>
  <c r="G17" i="10"/>
  <c r="H17" i="10"/>
  <c r="E18" i="10"/>
  <c r="G18" i="10"/>
  <c r="H18" i="10"/>
  <c r="E19" i="10"/>
  <c r="G19" i="10"/>
  <c r="H19" i="10"/>
  <c r="E20" i="10"/>
  <c r="G20" i="10"/>
  <c r="H20" i="10"/>
  <c r="E21" i="10"/>
  <c r="G21" i="10"/>
  <c r="H21" i="10"/>
  <c r="E22" i="10"/>
  <c r="G22" i="10"/>
  <c r="H22" i="10"/>
  <c r="E23" i="10"/>
  <c r="G23" i="10"/>
  <c r="H23" i="10"/>
  <c r="E24" i="10"/>
  <c r="G24" i="10"/>
  <c r="H24" i="10"/>
  <c r="E25" i="10"/>
  <c r="E33" i="10"/>
  <c r="G25" i="10"/>
  <c r="H25" i="10"/>
  <c r="E26" i="10"/>
  <c r="G26" i="10"/>
  <c r="H26" i="10"/>
  <c r="E27" i="10"/>
  <c r="G27" i="10"/>
  <c r="H27" i="10"/>
  <c r="E28" i="10"/>
  <c r="G28" i="10"/>
  <c r="H28" i="10"/>
  <c r="E29" i="10"/>
  <c r="G29" i="10"/>
  <c r="H29" i="10"/>
  <c r="E30" i="10"/>
  <c r="G30" i="10"/>
  <c r="H30" i="10"/>
  <c r="E31" i="10"/>
  <c r="G31" i="10"/>
  <c r="H31" i="10"/>
  <c r="E34" i="10"/>
  <c r="E36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5" i="29"/>
  <c r="G5" i="29"/>
  <c r="H5" i="29"/>
  <c r="A6" i="29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C6" i="34" s="1"/>
  <c r="G6" i="29"/>
  <c r="H6" i="29"/>
  <c r="G7" i="29"/>
  <c r="H7" i="29"/>
  <c r="G8" i="29"/>
  <c r="H8" i="29"/>
  <c r="G9" i="29"/>
  <c r="H9" i="29"/>
  <c r="G10" i="29"/>
  <c r="H10" i="29"/>
  <c r="G11" i="29"/>
  <c r="H11" i="29"/>
  <c r="G12" i="29"/>
  <c r="H12" i="29"/>
  <c r="G13" i="29"/>
  <c r="H13" i="29"/>
  <c r="G14" i="29"/>
  <c r="H14" i="29"/>
  <c r="G15" i="29"/>
  <c r="H15" i="29"/>
  <c r="G16" i="29"/>
  <c r="H16" i="29"/>
  <c r="G17" i="29"/>
  <c r="H17" i="29"/>
  <c r="G18" i="29"/>
  <c r="H18" i="29"/>
  <c r="G19" i="29"/>
  <c r="H19" i="29"/>
  <c r="G20" i="29"/>
  <c r="H20" i="29"/>
  <c r="G21" i="29"/>
  <c r="H21" i="29"/>
  <c r="G22" i="29"/>
  <c r="H22" i="29"/>
  <c r="G23" i="29"/>
  <c r="H23" i="29"/>
  <c r="G24" i="29"/>
  <c r="H24" i="29"/>
  <c r="G25" i="29"/>
  <c r="H25" i="29"/>
  <c r="G26" i="29"/>
  <c r="H26" i="29"/>
  <c r="G27" i="29"/>
  <c r="H27" i="29"/>
  <c r="G28" i="29"/>
  <c r="H28" i="29"/>
  <c r="G29" i="29"/>
  <c r="H29" i="29"/>
  <c r="G30" i="29"/>
  <c r="H30" i="29"/>
  <c r="G31" i="29"/>
  <c r="H31" i="29"/>
  <c r="G32" i="29"/>
  <c r="H32" i="29"/>
  <c r="H33" i="29"/>
  <c r="H34" i="29"/>
  <c r="H35" i="29"/>
  <c r="H36" i="29"/>
  <c r="G37" i="29"/>
  <c r="H37" i="29"/>
  <c r="G38" i="29"/>
  <c r="H38" i="29"/>
  <c r="G39" i="29"/>
  <c r="H39" i="29"/>
  <c r="G40" i="29"/>
  <c r="H40" i="29"/>
  <c r="G41" i="29"/>
  <c r="H41" i="29"/>
  <c r="G42" i="29"/>
  <c r="H42" i="29"/>
  <c r="G43" i="29"/>
  <c r="H43" i="29"/>
  <c r="G44" i="29"/>
  <c r="H44" i="29"/>
  <c r="G45" i="29"/>
  <c r="H45" i="29"/>
  <c r="G46" i="29"/>
  <c r="H46" i="29"/>
  <c r="G47" i="29"/>
  <c r="H47" i="29"/>
  <c r="G48" i="29"/>
  <c r="H48" i="29"/>
  <c r="G49" i="29"/>
  <c r="H49" i="29"/>
  <c r="G50" i="29"/>
  <c r="H50" i="29"/>
  <c r="G51" i="29"/>
  <c r="H51" i="29"/>
  <c r="G52" i="29"/>
  <c r="H52" i="29"/>
  <c r="G53" i="29"/>
  <c r="H53" i="29"/>
  <c r="G54" i="29"/>
  <c r="H54" i="29"/>
  <c r="G55" i="29"/>
  <c r="H55" i="29"/>
  <c r="G56" i="29"/>
  <c r="H56" i="29"/>
  <c r="G57" i="29"/>
  <c r="H57" i="29"/>
  <c r="G58" i="29"/>
  <c r="H58" i="29"/>
  <c r="G59" i="29"/>
  <c r="H59" i="29"/>
  <c r="G60" i="29"/>
  <c r="H60" i="29"/>
  <c r="G61" i="29"/>
  <c r="H61" i="29"/>
  <c r="G62" i="29"/>
  <c r="H62" i="29"/>
  <c r="G63" i="29"/>
  <c r="H63" i="29"/>
  <c r="G64" i="29"/>
  <c r="G65" i="29"/>
  <c r="H65" i="29"/>
  <c r="G66" i="29"/>
  <c r="H66" i="29"/>
  <c r="G67" i="29"/>
  <c r="H67" i="29"/>
  <c r="G68" i="29"/>
  <c r="H68" i="29"/>
  <c r="G69" i="29"/>
  <c r="H69" i="29"/>
  <c r="G70" i="29"/>
  <c r="H70" i="29"/>
  <c r="G71" i="29"/>
  <c r="H71" i="29"/>
  <c r="G72" i="29"/>
  <c r="H72" i="29"/>
  <c r="G73" i="29"/>
  <c r="H73" i="29"/>
  <c r="G74" i="29"/>
  <c r="H74" i="29"/>
  <c r="G75" i="29"/>
  <c r="H75" i="29"/>
  <c r="E53" i="32"/>
  <c r="E68" i="27"/>
  <c r="E19" i="36"/>
  <c r="BF70" i="27"/>
  <c r="BQ42" i="31"/>
  <c r="BQ23" i="13"/>
  <c r="BE23" i="13"/>
  <c r="AS23" i="13"/>
  <c r="AO23" i="13"/>
  <c r="AK23" i="13"/>
  <c r="AG23" i="13"/>
  <c r="AC23" i="13"/>
  <c r="Y23" i="13"/>
  <c r="Q23" i="13"/>
  <c r="V35" i="10"/>
  <c r="BH70" i="27"/>
  <c r="AY78" i="29"/>
  <c r="AR55" i="32"/>
  <c r="AN55" i="32"/>
  <c r="BP42" i="31"/>
  <c r="AN70" i="27"/>
  <c r="BG78" i="29"/>
  <c r="L21" i="36"/>
  <c r="BJ21" i="36"/>
  <c r="BR21" i="36"/>
  <c r="AX21" i="36"/>
  <c r="BN70" i="27"/>
  <c r="BJ70" i="27"/>
  <c r="Z42" i="31"/>
  <c r="J78" i="29"/>
  <c r="AX78" i="29"/>
  <c r="BB78" i="29"/>
  <c r="AU35" i="10"/>
  <c r="BG35" i="10"/>
  <c r="AE35" i="10"/>
  <c r="AS42" i="31"/>
  <c r="BR55" i="32"/>
  <c r="BQ55" i="32"/>
  <c r="AF35" i="10"/>
  <c r="AW70" i="27"/>
  <c r="BR70" i="27"/>
  <c r="BM55" i="32"/>
  <c r="BL55" i="32"/>
  <c r="P55" i="32"/>
  <c r="T42" i="31"/>
  <c r="R78" i="29"/>
  <c r="AD78" i="29"/>
  <c r="AB21" i="36"/>
  <c r="BT70" i="27"/>
  <c r="Z70" i="27"/>
  <c r="P70" i="27"/>
  <c r="AO55" i="32"/>
  <c r="BN78" i="29"/>
  <c r="AP78" i="29"/>
  <c r="V78" i="29"/>
  <c r="BL42" i="31"/>
  <c r="BH42" i="31"/>
  <c r="BJ42" i="31"/>
  <c r="BS70" i="27"/>
  <c r="BM70" i="27"/>
  <c r="BA70" i="27"/>
  <c r="AC70" i="27"/>
  <c r="AT70" i="27"/>
  <c r="AD70" i="27"/>
  <c r="AV35" i="10"/>
  <c r="L35" i="10"/>
  <c r="AQ35" i="10"/>
  <c r="N35" i="10"/>
  <c r="BM35" i="10"/>
  <c r="AP35" i="10"/>
  <c r="R55" i="32"/>
  <c r="AG70" i="27"/>
  <c r="S70" i="27"/>
  <c r="BI70" i="27"/>
  <c r="BC70" i="27"/>
  <c r="AE55" i="32"/>
  <c r="BK55" i="32"/>
  <c r="BN55" i="32"/>
  <c r="AX55" i="32"/>
  <c r="AJ55" i="32"/>
  <c r="K55" i="32"/>
  <c r="Y55" i="32"/>
  <c r="BQ78" i="29"/>
  <c r="AG78" i="29"/>
  <c r="BF35" i="10"/>
  <c r="AJ35" i="10"/>
  <c r="BO42" i="31"/>
  <c r="AP42" i="31"/>
  <c r="BJ55" i="32"/>
  <c r="Q55" i="32"/>
  <c r="AD42" i="31"/>
  <c r="BP70" i="27"/>
  <c r="BB70" i="27"/>
  <c r="BG70" i="27"/>
  <c r="O70" i="27"/>
  <c r="H21" i="13" l="1"/>
  <c r="H12" i="34" s="1"/>
  <c r="G21" i="13"/>
  <c r="G12" i="34" s="1"/>
  <c r="H19" i="36"/>
  <c r="H11" i="34" s="1"/>
  <c r="G19" i="36"/>
  <c r="G11" i="34" s="1"/>
  <c r="I68" i="27"/>
  <c r="H10" i="34" s="1"/>
  <c r="H68" i="27"/>
  <c r="G10" i="34" s="1"/>
  <c r="H40" i="31"/>
  <c r="G40" i="31"/>
  <c r="G9" i="34" s="1"/>
  <c r="H33" i="10"/>
  <c r="H7" i="34" s="1"/>
  <c r="G33" i="10"/>
  <c r="G7" i="34" s="1"/>
  <c r="F23" i="36"/>
  <c r="D11" i="34" s="1"/>
  <c r="E11" i="34" s="1"/>
  <c r="F81" i="29"/>
  <c r="D6" i="34" s="1"/>
  <c r="H76" i="29"/>
  <c r="H6" i="34" s="1"/>
  <c r="G76" i="29"/>
  <c r="G6" i="34" s="1"/>
  <c r="H53" i="32"/>
  <c r="H8" i="34" s="1"/>
  <c r="G53" i="32"/>
  <c r="G8" i="34" s="1"/>
  <c r="F40" i="31"/>
  <c r="E40" i="31" s="1"/>
  <c r="G72" i="27"/>
  <c r="D10" i="34" s="1"/>
  <c r="E10" i="34" s="1"/>
  <c r="BS42" i="31"/>
  <c r="P78" i="29"/>
  <c r="BO55" i="32"/>
  <c r="M42" i="31"/>
  <c r="AA78" i="29"/>
  <c r="L78" i="29"/>
  <c r="AL55" i="32"/>
  <c r="BE42" i="31"/>
  <c r="BL70" i="27"/>
  <c r="AJ42" i="31"/>
  <c r="I35" i="10"/>
  <c r="AL35" i="10"/>
  <c r="N42" i="31"/>
  <c r="AO78" i="29"/>
  <c r="BH35" i="10"/>
  <c r="BI23" i="13"/>
  <c r="AR35" i="10"/>
  <c r="AZ70" i="27"/>
  <c r="AH21" i="36"/>
  <c r="BN35" i="10"/>
  <c r="BK78" i="29"/>
  <c r="AE70" i="27"/>
  <c r="W35" i="10"/>
  <c r="M21" i="36"/>
  <c r="X35" i="10"/>
  <c r="U23" i="13"/>
  <c r="AY70" i="27"/>
  <c r="U21" i="36"/>
  <c r="AL70" i="27"/>
  <c r="O35" i="10"/>
  <c r="AI42" i="31"/>
  <c r="N55" i="32"/>
  <c r="AS70" i="27"/>
  <c r="BK42" i="31"/>
  <c r="BR78" i="29"/>
  <c r="M55" i="32"/>
  <c r="AQ70" i="27"/>
  <c r="BB35" i="10"/>
  <c r="BE35" i="10"/>
  <c r="BJ23" i="13"/>
  <c r="N70" i="27"/>
  <c r="AA42" i="31"/>
  <c r="BR42" i="31"/>
  <c r="AS35" i="10"/>
  <c r="Y70" i="27"/>
  <c r="J21" i="36"/>
  <c r="A21" i="32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C8" i="34" s="1"/>
  <c r="C13" i="34" s="1"/>
  <c r="C15" i="34" s="1"/>
  <c r="AG21" i="36"/>
  <c r="BG55" i="32"/>
  <c r="AZ55" i="32"/>
  <c r="O55" i="32"/>
  <c r="AP55" i="32"/>
  <c r="H23" i="13"/>
  <c r="F21" i="13"/>
  <c r="D12" i="34" s="1"/>
  <c r="E12" i="34" s="1"/>
  <c r="F57" i="32"/>
  <c r="D8" i="34" s="1"/>
  <c r="F44" i="31"/>
  <c r="D9" i="34" s="1"/>
  <c r="E9" i="34" s="1"/>
  <c r="F25" i="13"/>
  <c r="L55" i="32"/>
  <c r="AQ21" i="36"/>
  <c r="BO21" i="36"/>
  <c r="AV42" i="31"/>
  <c r="AK78" i="29"/>
  <c r="AP23" i="13"/>
  <c r="AI23" i="13"/>
  <c r="AY35" i="10"/>
  <c r="AY42" i="31"/>
  <c r="BI21" i="36"/>
  <c r="W70" i="27"/>
  <c r="AC21" i="36"/>
  <c r="AO35" i="10"/>
  <c r="K21" i="36"/>
  <c r="AG42" i="31"/>
  <c r="BE21" i="36"/>
  <c r="I23" i="13"/>
  <c r="AN21" i="36"/>
  <c r="AF23" i="13"/>
  <c r="AO42" i="31"/>
  <c r="AT55" i="32"/>
  <c r="BR23" i="13"/>
  <c r="BK23" i="13"/>
  <c r="BH23" i="13"/>
  <c r="AH55" i="32"/>
  <c r="AH70" i="27"/>
  <c r="F37" i="10"/>
  <c r="D7" i="34" s="1"/>
  <c r="E7" i="34" s="1"/>
  <c r="BJ35" i="10"/>
  <c r="AD35" i="10"/>
  <c r="BE78" i="29"/>
  <c r="BF21" i="36"/>
  <c r="AO21" i="36"/>
  <c r="AK21" i="36"/>
  <c r="E8" i="34" l="1"/>
  <c r="I70" i="27"/>
  <c r="H70" i="27"/>
  <c r="H9" i="34"/>
  <c r="H13" i="34" s="1"/>
  <c r="H15" i="34" s="1"/>
  <c r="H42" i="31"/>
  <c r="G13" i="34"/>
  <c r="G15" i="34" s="1"/>
  <c r="H21" i="36"/>
  <c r="E6" i="34"/>
  <c r="E13" i="34" s="1"/>
  <c r="E15" i="34" s="1"/>
  <c r="D13" i="34"/>
  <c r="D15" i="34" s="1"/>
  <c r="H78" i="29"/>
  <c r="G73" i="27"/>
  <c r="E21" i="13"/>
  <c r="G21" i="36"/>
  <c r="F24" i="36"/>
  <c r="G23" i="13"/>
  <c r="G55" i="32"/>
  <c r="H55" i="32"/>
  <c r="G78" i="29"/>
  <c r="F38" i="10"/>
  <c r="F82" i="29"/>
  <c r="H35" i="10"/>
  <c r="F58" i="32"/>
  <c r="G42" i="31"/>
  <c r="G35" i="10"/>
  <c r="F45" i="31"/>
  <c r="G17" i="34" l="1"/>
  <c r="H17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Katrina Graham</author>
  </authors>
  <commentList>
    <comment ref="D20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To be moved to Te Aka Puaho Presbytery</t>
        </r>
      </text>
    </comment>
  </commentList>
</comments>
</file>

<file path=xl/sharedStrings.xml><?xml version="1.0" encoding="utf-8"?>
<sst xmlns="http://schemas.openxmlformats.org/spreadsheetml/2006/main" count="1905" uniqueCount="482">
  <si>
    <t>Baptism</t>
  </si>
  <si>
    <t>Other</t>
  </si>
  <si>
    <t>Total Union or Co-operating</t>
  </si>
  <si>
    <t>Female up to 25</t>
  </si>
  <si>
    <t>Female 26-45</t>
  </si>
  <si>
    <t>Female 46-65</t>
  </si>
  <si>
    <t>Female over 65</t>
  </si>
  <si>
    <t>Male up to 25</t>
  </si>
  <si>
    <t>Male 26-45</t>
  </si>
  <si>
    <t>Male 46-65</t>
  </si>
  <si>
    <t>Male Over 65</t>
  </si>
  <si>
    <t>Children Under 13</t>
  </si>
  <si>
    <t>Adults 13 and over</t>
  </si>
  <si>
    <t>Presbyterian Church of Aotearoa New Zealand</t>
  </si>
  <si>
    <t xml:space="preserve"> </t>
  </si>
  <si>
    <t>Waipu Presbyterian Church</t>
  </si>
  <si>
    <t>Dargaville St Andrews Presbyterian Church</t>
  </si>
  <si>
    <t>Albany Presbyterian Church</t>
  </si>
  <si>
    <t>Forrest Hill Presbyterian Church</t>
  </si>
  <si>
    <t>Glenfield Presbyterian Church</t>
  </si>
  <si>
    <t>Mairangi And Castor Bays Presbyterian Church</t>
  </si>
  <si>
    <t>Belmont St Margarets Presbyterian Church</t>
  </si>
  <si>
    <t>Mahurangi St Columbas Presbyterian Church</t>
  </si>
  <si>
    <t>Northcote St Aidans Presbyterian Church</t>
  </si>
  <si>
    <t>Takapuna St George's Presbyterian Church</t>
  </si>
  <si>
    <t>Browns Bay Torbay Presbyterian Parish</t>
  </si>
  <si>
    <t xml:space="preserve">Glenfield Pacific Islanders </t>
  </si>
  <si>
    <t>Hibiscus Coast Parish</t>
  </si>
  <si>
    <t>Auckland Chinese Christian Church</t>
  </si>
  <si>
    <t>Glendowie Presbyterian Church</t>
  </si>
  <si>
    <t>Greenlane Presbyterian Church</t>
  </si>
  <si>
    <t>Grey Lynn Presbyterian Church</t>
  </si>
  <si>
    <t>Kohimarama Presbyterian Church</t>
  </si>
  <si>
    <t>Mangere Presbyterian Church</t>
  </si>
  <si>
    <t>Mt Albert Presbyterian Church</t>
  </si>
  <si>
    <t>Mt Eden Greyfriars Presbyterian Church</t>
  </si>
  <si>
    <t>Onehunga Presbyterian Samoan Church</t>
  </si>
  <si>
    <t>Orakei Presbyterian Church</t>
  </si>
  <si>
    <t>Otahuhu St Andrews Presbyterian Church</t>
  </si>
  <si>
    <t>St Heliers Presbyterian Church</t>
  </si>
  <si>
    <t>Te Atatu St Giles Presbyterian Church</t>
  </si>
  <si>
    <t>Titirangi Presbyterian Church</t>
  </si>
  <si>
    <t>Waimauku  Presbyterian Church</t>
  </si>
  <si>
    <t>Auckland Korean Presbyterian Church of Auckland</t>
  </si>
  <si>
    <t>Auckland Lords Church of Auckland (Korean)</t>
  </si>
  <si>
    <t>Auckland Wellesley St St James Church</t>
  </si>
  <si>
    <t>Blockhouse Bay Iona Presbyterian Church</t>
  </si>
  <si>
    <t>Ellerslie Mt Wellington St Peters Presbyterian Church</t>
  </si>
  <si>
    <t xml:space="preserve">Glen Eden Pacific Islanders </t>
  </si>
  <si>
    <t xml:space="preserve">Henderson Pacific Islanders </t>
  </si>
  <si>
    <t>Hillsborough St Davids In the Fields Church</t>
  </si>
  <si>
    <t>Howick St Andrews Presbyterian Church</t>
  </si>
  <si>
    <t xml:space="preserve">Mangere Pacific Islanders </t>
  </si>
  <si>
    <t>Mangere East St Marks Presbyterian Church</t>
  </si>
  <si>
    <t>Massey Riverhead Presbyterian Church</t>
  </si>
  <si>
    <t>Mt Roskill St Johns Presbyterian Church</t>
  </si>
  <si>
    <t>Mt Roskill South St Giles Presbyterian Church</t>
  </si>
  <si>
    <t xml:space="preserve">Owairaka Pacific Islanders </t>
  </si>
  <si>
    <t>Parnell Knox Presbyterian Church</t>
  </si>
  <si>
    <t>Ponsonby St Stephens Presbyterian Church</t>
  </si>
  <si>
    <t>Remuera Somervell Memorial Presbyterian Church</t>
  </si>
  <si>
    <t>Remuera St Lukes Presbyterian Church</t>
  </si>
  <si>
    <t>South Kaipara Presbyterian Church</t>
  </si>
  <si>
    <t>St Columba at Botany Presbyrerian Church</t>
  </si>
  <si>
    <t>Taiwanese Auckland Presbyterian Church</t>
  </si>
  <si>
    <t xml:space="preserve">Tamaki Pacific Islanders </t>
  </si>
  <si>
    <t>Waiheke Island St Pauls Presbyterian Church</t>
  </si>
  <si>
    <t>Papakura East Presbyterian Church</t>
  </si>
  <si>
    <t>Pukekohe St James Presbyterian Church</t>
  </si>
  <si>
    <t>Clevedon Presbyterian Church of Clevedon</t>
  </si>
  <si>
    <t>Conifer Grove Takanini St Aidans Parish</t>
  </si>
  <si>
    <t>Manukau Pacific Islanders Samoan</t>
  </si>
  <si>
    <t>Manurewa St Andrews Presbyterian Church</t>
  </si>
  <si>
    <t>Manurewa St Pauls Presbyterian Church</t>
  </si>
  <si>
    <t xml:space="preserve">Otara Pacific Islanders </t>
  </si>
  <si>
    <t>Papakura Pacific Islanders</t>
  </si>
  <si>
    <t>Papakura &amp; Districts First Presbyterian Church</t>
  </si>
  <si>
    <t>Papatoetoe St Johns &amp; St Philips Church</t>
  </si>
  <si>
    <t>Papatoetoe St Martins Presbyterian Church</t>
  </si>
  <si>
    <t>Te Kauwhata St Andrews Presbyterian Church</t>
  </si>
  <si>
    <t>Matamata St Andrews Presbyterian Church</t>
  </si>
  <si>
    <t>Hamilton Fairfield Presbyterian Church</t>
  </si>
  <si>
    <t>Hamilton Knox Presbyterian Church</t>
  </si>
  <si>
    <t>Hamilton Scots Presbyterian Church</t>
  </si>
  <si>
    <t>Hamilton South St Stephens Presbyterian Church</t>
  </si>
  <si>
    <t>Hamilton St Andrews Presbyterian Church</t>
  </si>
  <si>
    <t>Hamilton Westside Presbyterian Church</t>
  </si>
  <si>
    <t>Kihikihi St Andrews Presbyterian Church</t>
  </si>
  <si>
    <t>Morrinsville Knox Presbyterian Church</t>
  </si>
  <si>
    <t>Otorohanga St Davids Presbyterian Church</t>
  </si>
  <si>
    <t>Putaruru St Aidans Presbyterian Church</t>
  </si>
  <si>
    <t>Te Kuiti St Andrews Presbyterian Church</t>
  </si>
  <si>
    <t>Tokoroa St Marks Presbyterian Church</t>
  </si>
  <si>
    <t>Waihi St James Presbyterian Church</t>
  </si>
  <si>
    <t>Nawton Community Presbyterian Church</t>
  </si>
  <si>
    <t>Te Awamutu Presbyterian Church</t>
  </si>
  <si>
    <t xml:space="preserve">Tokoroa St Lukes Pacific Islanders   </t>
  </si>
  <si>
    <t>Kawerau Presbyterian Church</t>
  </si>
  <si>
    <t>Whakatane Presbyterian Church</t>
  </si>
  <si>
    <t>Katikati St Pauls Presbyterian Church</t>
  </si>
  <si>
    <t>Mt Maunganui St Andrews Presbyterian Church</t>
  </si>
  <si>
    <t>Murupara St Marks Presbyterian Church</t>
  </si>
  <si>
    <t>Tauranga St Columba Presbyterian Church</t>
  </si>
  <si>
    <t>Tauranga St Enochs Presbyterian Church</t>
  </si>
  <si>
    <t>Tauranga St Peters Presbyterian Church</t>
  </si>
  <si>
    <t>Te Puke St Andrews Presbyterian Church</t>
  </si>
  <si>
    <t>Heretaunga Maori Pastorate</t>
  </si>
  <si>
    <t>Nuhaka-Wairoa Maori Pastorate</t>
  </si>
  <si>
    <t>Opotiki Maori Pastorate</t>
  </si>
  <si>
    <t>Putauaki Maori Pastorate</t>
  </si>
  <si>
    <t>Rotorua Maori Pastorate</t>
  </si>
  <si>
    <t>Ruatahuna Maori Pastorate</t>
  </si>
  <si>
    <t>Southern Urewera Maori Pastorate</t>
  </si>
  <si>
    <t>Taumarunui Maori Pastorate</t>
  </si>
  <si>
    <t>Waimana Maori Pastorate</t>
  </si>
  <si>
    <t>Wellington Maori Pastorate</t>
  </si>
  <si>
    <t>Whakatane Maori Pastorate</t>
  </si>
  <si>
    <t>Auckland Maori Pastorate</t>
  </si>
  <si>
    <t>Gisborne St Davids Presbyterian Church</t>
  </si>
  <si>
    <t>Gisborne The Gisborne Presbyterian Parish</t>
  </si>
  <si>
    <t>Ahuriri Putorino Presbyterian Church</t>
  </si>
  <si>
    <t>Hastings St Andrews Presbyterian Church</t>
  </si>
  <si>
    <t>Hastings St Johns Presbyterian Church</t>
  </si>
  <si>
    <t>Hastings St Marks Presbyterian Church</t>
  </si>
  <si>
    <t>Taradale St Columba's Presbyterian Church</t>
  </si>
  <si>
    <t>Havelock North St Columba's Presbyterian Church</t>
  </si>
  <si>
    <t>St Andrews Central Hawkes Bay</t>
  </si>
  <si>
    <t xml:space="preserve">New Plymouth St Andrews Presbyterian </t>
  </si>
  <si>
    <t xml:space="preserve">New Plymouth St James Presbyterian </t>
  </si>
  <si>
    <t xml:space="preserve">Stratford St Andrews Presbyterian </t>
  </si>
  <si>
    <t xml:space="preserve">Waitara Knox Presbyterian </t>
  </si>
  <si>
    <t xml:space="preserve">New Plymouth Knox Fitzroy Presbyterian </t>
  </si>
  <si>
    <t>Wanganui Westmere Memorial Congregation</t>
  </si>
  <si>
    <t>Marton St Andrews Presbyterian Church</t>
  </si>
  <si>
    <t>Taihape Waimarino Presbyterian Church</t>
  </si>
  <si>
    <t>Bulls Turakina Presbyterian Parish</t>
  </si>
  <si>
    <t>Hunterville Presbyterian Church</t>
  </si>
  <si>
    <t>Wanganui St Andrews Presbyterian Church</t>
  </si>
  <si>
    <t>Dannevirke Knox Presbyterian Church</t>
  </si>
  <si>
    <t>Feilding St Pauls Presbyterian Church</t>
  </si>
  <si>
    <t>Palmerston North Presbyterian St Marks and St Andrews</t>
  </si>
  <si>
    <t>Palmerston North St Albans Presbyterian Church</t>
  </si>
  <si>
    <t>Palmerston North St Davids Presbyterian Church</t>
  </si>
  <si>
    <t>Martinborough First Presbyterian Church</t>
  </si>
  <si>
    <t>Island Bay Presbyterian Church</t>
  </si>
  <si>
    <t>Khandallah Presbyterian Church</t>
  </si>
  <si>
    <t>Wadestown Presbyterian Church</t>
  </si>
  <si>
    <t>Eastbourne St Ronans Community Church</t>
  </si>
  <si>
    <t>Otaki Waikanae Presbyterian Church</t>
  </si>
  <si>
    <t>Petone St Davids Multicultural Parish</t>
  </si>
  <si>
    <t>Plimmerton Presbyterian Church</t>
  </si>
  <si>
    <t>Porirua Pacific Islanders Church of Christ the King</t>
  </si>
  <si>
    <t>Silverstream St Margarets Presbyterian Church</t>
  </si>
  <si>
    <t>Titahi Bay St Timothys Presbyterian Church</t>
  </si>
  <si>
    <t>Wellington St Andrews on The Terrace</t>
  </si>
  <si>
    <t>Wellington St Johns in the City Presbyterian Church</t>
  </si>
  <si>
    <t>Blenheim St Andrews Presbyterian</t>
  </si>
  <si>
    <t xml:space="preserve">Blenheim Wairau Presbyterian Parish </t>
  </si>
  <si>
    <t xml:space="preserve">Kaikoura St Pauls Presbyterian </t>
  </si>
  <si>
    <t xml:space="preserve">Takaka St Andrews Presbyterian </t>
  </si>
  <si>
    <t>Cashmere Hills Presbyterian Church</t>
  </si>
  <si>
    <t>Christchurch North Presbyterian Church</t>
  </si>
  <si>
    <t>Kowai Presbyterian Church</t>
  </si>
  <si>
    <t>North Avon Presbyterian Church</t>
  </si>
  <si>
    <t>St Martins Presbyterian Church</t>
  </si>
  <si>
    <t>Waikari Presbyterian Church</t>
  </si>
  <si>
    <t>Akaroa Banks Peninsula Presbyterian Church</t>
  </si>
  <si>
    <t>Avonhead Upper Riccarton St Marks Church</t>
  </si>
  <si>
    <t>Bishopdale St Margarets Presbyterian Church</t>
  </si>
  <si>
    <t>Christchurch Knox Presbyterian Church</t>
  </si>
  <si>
    <t>Christchurch St Pauls Trinity Pacific Church</t>
  </si>
  <si>
    <t>Riccarton St Ninians Presbyterian Church</t>
  </si>
  <si>
    <t>Christchurch Korean Presbyterian Church</t>
  </si>
  <si>
    <t>Linwood Aranui St Georges Iona</t>
  </si>
  <si>
    <t>St Andrews at Rangi Ruru Presbyterian Church</t>
  </si>
  <si>
    <t xml:space="preserve">Ashburton St Andrews Presbyterian </t>
  </si>
  <si>
    <t xml:space="preserve">Ashburton St James Presbyterian </t>
  </si>
  <si>
    <t>Albury Pleasant Point Presbyterian Church</t>
  </si>
  <si>
    <t>Temuka Trinity Presbyterian Church</t>
  </si>
  <si>
    <t>Waimate Knox Presbyterian Church</t>
  </si>
  <si>
    <t>Kurow Presbyterian Parish</t>
  </si>
  <si>
    <t>Waitaki Presbyterian Parish</t>
  </si>
  <si>
    <t>Palmerston Dunback Presbyterian Parish</t>
  </si>
  <si>
    <t>Waiareka Weston Presbyterian Parish</t>
  </si>
  <si>
    <t>Dunedin South Presbyterian Church</t>
  </si>
  <si>
    <t>East Taieri Presbyterian Church</t>
  </si>
  <si>
    <t>Kaikorai Presbyterian Church</t>
  </si>
  <si>
    <t>Maungatua Presbyterian Church</t>
  </si>
  <si>
    <t>Mornington Presbyterian Church</t>
  </si>
  <si>
    <t>Opoho Presbyterian Church</t>
  </si>
  <si>
    <t>Port Chalmers Presbyterian Church</t>
  </si>
  <si>
    <t>Dunedin Chinese Presbyterian Church</t>
  </si>
  <si>
    <t>Dunedin First Church of Otago</t>
  </si>
  <si>
    <t>Dunedin Knox Presbyterian Church</t>
  </si>
  <si>
    <t>Mosgiel North Taieri Presbyterian Church</t>
  </si>
  <si>
    <t>Pine Hill St Marks Presbyterian Church</t>
  </si>
  <si>
    <t>Leith Valley St Stephens Presbyterian Church</t>
  </si>
  <si>
    <t>North Dunedin Pacific Island Presbyterian</t>
  </si>
  <si>
    <t>Clutha Valley</t>
  </si>
  <si>
    <t>Owaka</t>
  </si>
  <si>
    <t>Lawrence  Waitahuna</t>
  </si>
  <si>
    <t>Stirling Kaitangata Lovells Flat</t>
  </si>
  <si>
    <t>Edendale Presbyterian Church</t>
  </si>
  <si>
    <t>Knapdale Waikaka</t>
  </si>
  <si>
    <t>Lumsden Balfour Kingston</t>
  </si>
  <si>
    <t>Heriot Presbyterian Church</t>
  </si>
  <si>
    <t>Gore Calvin Presbyterian Church</t>
  </si>
  <si>
    <t>Gore St Andrews Presbyterian Church</t>
  </si>
  <si>
    <t>Mataura Presbyterian Church</t>
  </si>
  <si>
    <t>Pukerau Waikaka Presbyterian Church</t>
  </si>
  <si>
    <t>Riversdale Waikaia Presbyterian Church</t>
  </si>
  <si>
    <t>Tapanui Presbyterian Church</t>
  </si>
  <si>
    <t>Wyndham Presbyterian Church</t>
  </si>
  <si>
    <t>Limestone Plains</t>
  </si>
  <si>
    <t>Mossburn</t>
  </si>
  <si>
    <t>Invercargill St Andrews</t>
  </si>
  <si>
    <t>Invercargill St Davids</t>
  </si>
  <si>
    <t>Invercargill St Pauls</t>
  </si>
  <si>
    <t>Invercargill St Stephens</t>
  </si>
  <si>
    <t>Oteramika Kennington</t>
  </si>
  <si>
    <t>Central Southland Presbyterian</t>
  </si>
  <si>
    <t>Invercargill First Church</t>
  </si>
  <si>
    <t>Invercargill Knox Presbyterian</t>
  </si>
  <si>
    <t xml:space="preserve">Invercargill Richmond Grove </t>
  </si>
  <si>
    <t>Oban Presbyterian Church</t>
  </si>
  <si>
    <t>Te Anau Presbyterian Church</t>
  </si>
  <si>
    <t>Waiau Valley Presbyterian Parish</t>
  </si>
  <si>
    <t>Wallacetown Presbyterian Church</t>
  </si>
  <si>
    <t>Woodlands Presbyterian Church</t>
  </si>
  <si>
    <t>Cromwell Presbyterian Parish</t>
  </si>
  <si>
    <t>Maniototo Presbyterian Parish</t>
  </si>
  <si>
    <t>Upper Clutha Presbyterian Parish</t>
  </si>
  <si>
    <t>Ranui Pacific Islanders</t>
  </si>
  <si>
    <t>Drury Presbyterian Parish</t>
  </si>
  <si>
    <t>Highgate Presbyterian  Parish</t>
  </si>
  <si>
    <t xml:space="preserve">Auckland Central Newton Pacific Islanders </t>
  </si>
  <si>
    <t>Auckland Central Symonds St St Andrews First Presbyterian</t>
  </si>
  <si>
    <t>Auckland Central Khyber Pass St Davids Church</t>
  </si>
  <si>
    <t>Henderson St Andrews Presbyterian Church</t>
  </si>
  <si>
    <t>Roll Associate Members</t>
  </si>
  <si>
    <t>Roll Members</t>
  </si>
  <si>
    <t>Confirmations/Professions of Faith</t>
  </si>
  <si>
    <t>Christian Formation</t>
  </si>
  <si>
    <t>Adoults over 17</t>
  </si>
  <si>
    <t>Leadership</t>
  </si>
  <si>
    <t>Total Presbyterian Members</t>
  </si>
  <si>
    <t>Total Presbyterian Associate Members</t>
  </si>
  <si>
    <t>Pohutukawa Coast Presbyterian Church</t>
  </si>
  <si>
    <t>Windsor Presbyterian Parish</t>
  </si>
  <si>
    <t>Balclutha Presbyterian</t>
  </si>
  <si>
    <t>No Data</t>
  </si>
  <si>
    <t>Mt Eden Pacific Islanders</t>
  </si>
  <si>
    <t>Newtown Pacific Islanders</t>
  </si>
  <si>
    <t>Parish Membership Statistics</t>
  </si>
  <si>
    <t>Feilding Oroua Presbyterian Parish</t>
  </si>
  <si>
    <t>Rangiora Presbyterian Parish</t>
  </si>
  <si>
    <t>Timaru Presbyterian Parish</t>
  </si>
  <si>
    <t>Good Neighbour Church</t>
  </si>
  <si>
    <t>Gods Garden Church</t>
  </si>
  <si>
    <t>Added</t>
  </si>
  <si>
    <t>Youth 13 - 17</t>
  </si>
  <si>
    <t>Adult</t>
  </si>
  <si>
    <t>Dedications</t>
  </si>
  <si>
    <t>Sunday or Weekday under 13 years</t>
  </si>
  <si>
    <t>Youth group / Bible classes (age 13-17)</t>
  </si>
  <si>
    <t>Paid</t>
  </si>
  <si>
    <t>Volunteer</t>
  </si>
  <si>
    <t>Number</t>
  </si>
  <si>
    <t>Est Hours</t>
  </si>
  <si>
    <t>Pastoral Care</t>
  </si>
  <si>
    <t>Youth</t>
  </si>
  <si>
    <t>Children</t>
  </si>
  <si>
    <t>Administration</t>
  </si>
  <si>
    <t>Removed-Death</t>
  </si>
  <si>
    <t>Removed Tfer to Another Parish</t>
  </si>
  <si>
    <t>Removed Other</t>
  </si>
  <si>
    <t>Tikipunga  Trinity Church</t>
  </si>
  <si>
    <t>Kaimai</t>
  </si>
  <si>
    <t>Northern</t>
  </si>
  <si>
    <t>Central</t>
  </si>
  <si>
    <t>Alpine</t>
  </si>
  <si>
    <t>Southern</t>
  </si>
  <si>
    <t>Changes to the Roll</t>
  </si>
  <si>
    <t>Minister - Local Ordained</t>
  </si>
  <si>
    <t>Attendance at Worship</t>
  </si>
  <si>
    <t>TAP</t>
  </si>
  <si>
    <t>Northern Presbytery</t>
  </si>
  <si>
    <t>Kaimai Presbytery</t>
  </si>
  <si>
    <t>Southern Presbytery</t>
  </si>
  <si>
    <t>Te Aka Puaho</t>
  </si>
  <si>
    <t>Geraldine St Andrews Parish</t>
  </si>
  <si>
    <t>Hoon Hay Presbyterian Church</t>
  </si>
  <si>
    <t>Hope Presbyterian Church</t>
  </si>
  <si>
    <t xml:space="preserve">Hawera  Presbyterian </t>
  </si>
  <si>
    <t>Takapau/Norsewood Presbyterian Church</t>
  </si>
  <si>
    <t>The Cook Islands Presbyterian Church (Wgtn Region)</t>
  </si>
  <si>
    <t>Rotorua District Presbyterian Church</t>
  </si>
  <si>
    <t>Whangarei - St Andrew's Church</t>
  </si>
  <si>
    <t>PIS</t>
  </si>
  <si>
    <t>Flagstaff Presbyterian Church</t>
  </si>
  <si>
    <t>Wakatipu Community Presbyterian Church</t>
  </si>
  <si>
    <t>Murupara Maori Pastorate</t>
  </si>
  <si>
    <t>Tai Tokerau Maori Pastorate</t>
  </si>
  <si>
    <t>Taneatua Maori Pastorate</t>
  </si>
  <si>
    <t>Coastal Unity Parish</t>
  </si>
  <si>
    <t>Minister - National Ordained</t>
  </si>
  <si>
    <t>% Not Returned</t>
  </si>
  <si>
    <t>N</t>
  </si>
  <si>
    <t>North Shore Korean</t>
  </si>
  <si>
    <t xml:space="preserve">Lower Hutt Knox  St Columba </t>
  </si>
  <si>
    <t>Napier St Pauls Presbyterian Church</t>
  </si>
  <si>
    <t>The Village</t>
  </si>
  <si>
    <t># Parishes</t>
  </si>
  <si>
    <t># Statistics Returned</t>
  </si>
  <si>
    <t>% of returned Statistics</t>
  </si>
  <si>
    <t>Statistics Returned (Y/N)</t>
  </si>
  <si>
    <t>The Blue Lagoon</t>
  </si>
  <si>
    <t xml:space="preserve">Onerahi St James </t>
  </si>
  <si>
    <t>Kiwi Church</t>
  </si>
  <si>
    <t>Nelson-Whakatu Presbyterian Church</t>
  </si>
  <si>
    <t>Wanganui St James  Presbyterian Church</t>
  </si>
  <si>
    <t>% of all churches in Presbytery</t>
  </si>
  <si>
    <t>Waikouaiti Karitane Presbyterian Parish</t>
  </si>
  <si>
    <t>Kilbirnie Presbyterian Church</t>
  </si>
  <si>
    <t>Grand total Members</t>
  </si>
  <si>
    <t>Baptisms Children under 13</t>
  </si>
  <si>
    <t>Baptisms Adult</t>
  </si>
  <si>
    <t>Confirmations</t>
  </si>
  <si>
    <t>Persons Under Pastrol Care</t>
  </si>
  <si>
    <t>Children under 13</t>
  </si>
  <si>
    <t>Adults</t>
  </si>
  <si>
    <t>Number of Worship Events</t>
  </si>
  <si>
    <t>Under 13</t>
  </si>
  <si>
    <t>13 to 17</t>
  </si>
  <si>
    <t>Parish Councillors</t>
  </si>
  <si>
    <t>Lay Pastors</t>
  </si>
  <si>
    <t>Other Pastrol Workers</t>
  </si>
  <si>
    <t>Lay Preachers</t>
  </si>
  <si>
    <t>Sunday School Teachers</t>
  </si>
  <si>
    <t>Local Shared Ministry Team Members</t>
  </si>
  <si>
    <t>Administrative Staff</t>
  </si>
  <si>
    <t>Alpine Presbytery</t>
  </si>
  <si>
    <t>Presbytery Central - Nukuhau Tapu</t>
  </si>
  <si>
    <t>Presbytery Of Kaimai</t>
  </si>
  <si>
    <t xml:space="preserve">Baptisms </t>
  </si>
  <si>
    <t>Ave wk People  Paid Full Time</t>
  </si>
  <si>
    <t>Ave wk People Paid PartTtime</t>
  </si>
  <si>
    <t>End of June people Paid Full Time</t>
  </si>
  <si>
    <t>End of June people Paid PartTime</t>
  </si>
  <si>
    <t>Average week how many people work as volunteers Paid Part Time</t>
  </si>
  <si>
    <t>Average week how many paid hours are worked by all employees Paid Full Time</t>
  </si>
  <si>
    <t>How many Volunteer hours are worked in Total in an average week</t>
  </si>
  <si>
    <t>Average week how many people work as volunteersWeekly Volunteers</t>
  </si>
  <si>
    <t>St. Philip's Church, Grants Braes</t>
  </si>
  <si>
    <t>Birkenhead - St Andrew's Presbyterian Church</t>
  </si>
  <si>
    <t>Niue Takanini Pacific Island Presbyterian Church NEW Frm Aug18</t>
  </si>
  <si>
    <t>2018 Totals</t>
  </si>
  <si>
    <t>Pacific Presbytery</t>
  </si>
  <si>
    <t>The Plains Presbyterian Church</t>
  </si>
  <si>
    <t>Retired Ordained Ministers</t>
  </si>
  <si>
    <t>Oamaru - St Paul's Maheno Otepopo Presbyterian Church</t>
  </si>
  <si>
    <t>Clinton Presbyterian Church</t>
  </si>
  <si>
    <t>Satauro Pacific Islands Presbyterian Church Wiri</t>
  </si>
  <si>
    <t>at 30 June 2019</t>
  </si>
  <si>
    <t>Membership Statistics to June 2019:                    Northern Presbytery</t>
  </si>
  <si>
    <t>2019 Totals</t>
  </si>
  <si>
    <t>2019 as % of 2018</t>
  </si>
  <si>
    <t>Churches with 2019 statistics returned</t>
  </si>
  <si>
    <t>Membership Statistics to June 2019:                    Kaimai Presbytery</t>
  </si>
  <si>
    <t>Membership Statistics to June 2019:                    Central Presbytery</t>
  </si>
  <si>
    <t>Membership Statistics to June 2019:                    Alpine Presbytery</t>
  </si>
  <si>
    <t>Membership Statistics to June 2019:                   Southern Presbytery</t>
  </si>
  <si>
    <t>Membership Statistics to June 2019:                   Pacific Presbytery</t>
  </si>
  <si>
    <t>Membership Statistics to June 2019:                   Te Aka Puaho</t>
  </si>
  <si>
    <t>Membership Statistics to June 2019:                  Co-operating &amp; Union Churches</t>
  </si>
  <si>
    <t>Membership Statistics to June 2019:                  Summary by Presbytery</t>
  </si>
  <si>
    <t>St Kentigern's Burwood United Parish</t>
  </si>
  <si>
    <t>Y</t>
  </si>
  <si>
    <t>Bethelehm Community Church.</t>
  </si>
  <si>
    <t>Welcome Bay Presbyterian Church-The Ligthouse</t>
  </si>
  <si>
    <t>Crossroads - Mangatangi</t>
  </si>
  <si>
    <t>Avondale Pacific Island Presbyterian Church</t>
  </si>
  <si>
    <t>Ekalesia Kelisiano Niutao Tuvalu Presbyterian Church NEW</t>
  </si>
  <si>
    <t>Hakatere Presbyterian Paris Prev Ashburton St Pauls Presbyterian</t>
  </si>
  <si>
    <t>Whanganui St Paul's - St Mark's Presbyterian Church</t>
  </si>
  <si>
    <t>Youth Leaders</t>
  </si>
  <si>
    <t>Bucklands Beach Co-operating Parish (A)</t>
  </si>
  <si>
    <t>Avondale Union Parish (P)</t>
  </si>
  <si>
    <t>Bay of Islands Uniting Parish (M)</t>
  </si>
  <si>
    <t>Hikurangi Christian Fellowship Union Parish (M)</t>
  </si>
  <si>
    <t>Kaeo Kerikeri Union Parish (M)</t>
  </si>
  <si>
    <t>Kaikohe Union (M)</t>
  </si>
  <si>
    <t>Kaitaia Union Parish (M)</t>
  </si>
  <si>
    <t>Kaurihohore/Kamo Co-operating Parish (P)</t>
  </si>
  <si>
    <t>St Austell's Uniting Congregation New Lynn (M)</t>
  </si>
  <si>
    <t>Onehunga Co-operating Parish (M)</t>
  </si>
  <si>
    <t>Otamatea (P)</t>
  </si>
  <si>
    <t>Point Chevalier Homestead Community Church (P)</t>
  </si>
  <si>
    <t>Te Atatu Union Church (M)</t>
  </si>
  <si>
    <t>Tuakau Methodist Presbyterian Parish (M)</t>
  </si>
  <si>
    <t>Tutukaka Coast (P)</t>
  </si>
  <si>
    <t>Waiuku and Districts Combined Churches (P)</t>
  </si>
  <si>
    <t>Wellsford Cooperating Parish (P)</t>
  </si>
  <si>
    <t>Whangarei - St John's Co-operating Golden Church (P)</t>
  </si>
  <si>
    <t>Union Parish of Cambridge (M)</t>
  </si>
  <si>
    <t>Ngaruawahia Union Parish (P)</t>
  </si>
  <si>
    <t>Thames Union Parish (M)</t>
  </si>
  <si>
    <t>Huntly Co-operating Parish (P)</t>
  </si>
  <si>
    <t>Chartwell Co-operating Parish (P)</t>
  </si>
  <si>
    <t>St Francis Church - Hillcrest (A)</t>
  </si>
  <si>
    <t>Hauraki Plains Co-operating Church (M)</t>
  </si>
  <si>
    <t>Te Aroha Co-operating Parish (M)</t>
  </si>
  <si>
    <t>Tirau Co-operating Parish (P)</t>
  </si>
  <si>
    <t>The Co-operating Parish of St Clare (M)</t>
  </si>
  <si>
    <t>St Paul's Co-operating Parish Taumarunui (P)</t>
  </si>
  <si>
    <t>Paeroa Co-operating Church (P)</t>
  </si>
  <si>
    <t>Trinity United Parish Of Whangamata, Tairua and  Pauanui (M)</t>
  </si>
  <si>
    <t>Mercury Bay Co-operating Parish (M)</t>
  </si>
  <si>
    <t>St James Union Parish Church Greerton (P)</t>
  </si>
  <si>
    <t>Opotiki - St John's Union Church (M)</t>
  </si>
  <si>
    <t>St Pauls Union Church Taupo (P)</t>
  </si>
  <si>
    <t>St Stephens Parish Reporoa (A)</t>
  </si>
  <si>
    <t>St Paul's Co-operating Church Papamoa (P)</t>
  </si>
  <si>
    <t>Inglewood United Church (M)</t>
  </si>
  <si>
    <t>Waverley-Waitotara Co-operating Parish (A)</t>
  </si>
  <si>
    <t>Eltham/Kaponga Co-operating Church (P)</t>
  </si>
  <si>
    <t>Brooklands Co-operating Parish (P)</t>
  </si>
  <si>
    <t>Opunake Co-operating Parish (M)</t>
  </si>
  <si>
    <t>Okato Co-operating Church (A)</t>
  </si>
  <si>
    <t>Bell Block and Lepperton Co-operating parish (P)</t>
  </si>
  <si>
    <t>Patea Co-operating Parish (P)</t>
  </si>
  <si>
    <t>Foxton Shannon Co-operating Parish (P)</t>
  </si>
  <si>
    <t>St Paul's Union Church Pahiatua (P)</t>
  </si>
  <si>
    <t>Levin Uniting Parish (M)</t>
  </si>
  <si>
    <t>Rongotea Uniting Parish (M)</t>
  </si>
  <si>
    <t>Palmerston North - Milson Combined Church (M)</t>
  </si>
  <si>
    <t>Mangapapa Union Parish (P)</t>
  </si>
  <si>
    <t>Waikohu Co-operating Parish (M)</t>
  </si>
  <si>
    <t>Clive/Haumoana - St Francis Co-operating Church (A)</t>
  </si>
  <si>
    <t>Tamatea Community Church (M)</t>
  </si>
  <si>
    <t>Waipawa Co-operating Parish (M)</t>
  </si>
  <si>
    <t>Featherston - St Andrew's Union Church (M)</t>
  </si>
  <si>
    <t>St James Union Parish Masterton (M)</t>
  </si>
  <si>
    <t>CrossWay Church Masterton (M)</t>
  </si>
  <si>
    <t>Johnsonville Uniting Church (P)</t>
  </si>
  <si>
    <t>St Anselm's Union Church (P)</t>
  </si>
  <si>
    <t>Ngaio Union Church (M)</t>
  </si>
  <si>
    <t>Tawa Union Parish (P)</t>
  </si>
  <si>
    <t>St Ninian's Uniting Parish (P)</t>
  </si>
  <si>
    <t>Hutt City Uniting Congregations (M/P)</t>
  </si>
  <si>
    <t>Miramar Uniting Church (P)</t>
  </si>
  <si>
    <t>Upper Hutt Uniting Parish (P)</t>
  </si>
  <si>
    <t>Kapiti Uniting Parish (P)</t>
  </si>
  <si>
    <t>Greytown, Saint Andrews Union Church (P)</t>
  </si>
  <si>
    <t>Presbyterian Methodist Parish of Wairoa (M)</t>
  </si>
  <si>
    <t>Motueka Uniting Parish (M)</t>
  </si>
  <si>
    <t>Union Parish of Picton (M)</t>
  </si>
  <si>
    <t>St Andrews United Parish -  Hokitika, Ross, South Westland (P)</t>
  </si>
  <si>
    <t>Halswell Union Parish (M)</t>
  </si>
  <si>
    <t>New Brighton Union (P)</t>
  </si>
  <si>
    <t>Oxford District Union Parish (P)</t>
  </si>
  <si>
    <t>Linwood Avenue Union Church (M)</t>
  </si>
  <si>
    <t>Port Hills Uniting Parish (M)</t>
  </si>
  <si>
    <t>St Albans Uniting Parish (P)</t>
  </si>
  <si>
    <t>Kaiapoi Co-op Parish Methodist - Presbyterian (P)</t>
  </si>
  <si>
    <t>Malvern Co-operating Parish (P)</t>
  </si>
  <si>
    <t>St David's Union Parish  Ashburton (P)</t>
  </si>
  <si>
    <t>St Davids Union Church Marchwiel (M)</t>
  </si>
  <si>
    <t>Pukaki Co-operating Parish (P)</t>
  </si>
  <si>
    <t>St Luke's Union Parish - Nelson (M)</t>
  </si>
  <si>
    <t>Greymouth District Uniting (P)</t>
  </si>
  <si>
    <t>The Amuri Co-operating Parish (A)</t>
  </si>
  <si>
    <t> Reefton District Union Parish (P)</t>
  </si>
  <si>
    <t>Lincoln Union Church (M)</t>
  </si>
  <si>
    <t>Ellesmere Co-operating Church (M)</t>
  </si>
  <si>
    <t>Mackenzie Co-operating Parish (P)</t>
  </si>
  <si>
    <t>Tokomairiro Co-operating Parish (M)</t>
  </si>
  <si>
    <t>Alexandra Clyde Lauder Union Parish (M)</t>
  </si>
  <si>
    <t>Teviot Union (P)</t>
  </si>
  <si>
    <t>Riverton Union Parish (P)</t>
  </si>
  <si>
    <t>Otatara Community Church (P)</t>
  </si>
  <si>
    <t>Bluff/Greenhills Co-operating Parish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</si>
</sst>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0.0"/>
    <numFmt numFmtId="166" formatCode="_-* #,##0_-;\-* #,##0_-;_-* &quot;-&quot;??_-;_-@_-"/>
    <numFmt numFmtId="167" formatCode="_(* #,##0_);_(* \(#,##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48"/>
      <name val="Arial"/>
      <family val="2"/>
    </font>
    <font>
      <sz val="2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u/>
      <sz val="1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22222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164" fontId="3" fillId="0" borderId="0"/>
    <xf numFmtId="9" fontId="2" fillId="0" borderId="0" applyFont="0" applyFill="0" applyBorder="0" applyAlignment="0" applyProtection="0"/>
  </cellStyleXfs>
  <cellXfs count="223">
    <xf numFmtId="0" fontId="0" fillId="0" borderId="0" xfId="0"/>
    <xf numFmtId="0" fontId="6" fillId="0" borderId="0" xfId="0" applyFont="1" applyFill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" fontId="6" fillId="0" borderId="1" xfId="2" applyNumberFormat="1" applyFont="1" applyBorder="1" applyAlignment="1">
      <alignment horizontal="center" vertical="center" textRotation="90" wrapText="1"/>
    </xf>
    <xf numFmtId="1" fontId="6" fillId="0" borderId="1" xfId="2" applyNumberFormat="1" applyFont="1" applyFill="1" applyBorder="1" applyAlignment="1">
      <alignment horizontal="center" vertical="center" textRotation="90" wrapText="1"/>
    </xf>
    <xf numFmtId="0" fontId="9" fillId="0" borderId="0" xfId="0" applyFont="1" applyBorder="1"/>
    <xf numFmtId="0" fontId="9" fillId="0" borderId="0" xfId="0" applyFont="1"/>
    <xf numFmtId="0" fontId="6" fillId="0" borderId="0" xfId="0" applyFont="1" applyFill="1"/>
    <xf numFmtId="9" fontId="7" fillId="0" borderId="1" xfId="0" applyNumberFormat="1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5" fontId="6" fillId="0" borderId="0" xfId="0" applyNumberFormat="1" applyFont="1" applyFill="1" applyBorder="1"/>
    <xf numFmtId="165" fontId="6" fillId="0" borderId="0" xfId="0" applyNumberFormat="1" applyFont="1" applyFill="1"/>
    <xf numFmtId="0" fontId="6" fillId="0" borderId="1" xfId="0" applyFont="1" applyBorder="1" applyProtection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6" fillId="2" borderId="1" xfId="0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right"/>
      <protection locked="0"/>
    </xf>
    <xf numFmtId="1" fontId="6" fillId="0" borderId="1" xfId="0" applyNumberFormat="1" applyFont="1" applyFill="1" applyBorder="1"/>
    <xf numFmtId="167" fontId="0" fillId="0" borderId="1" xfId="1" applyNumberFormat="1" applyFont="1" applyBorder="1"/>
    <xf numFmtId="0" fontId="6" fillId="0" borderId="1" xfId="0" applyFont="1" applyBorder="1" applyAlignment="1">
      <alignment horizontal="right"/>
    </xf>
    <xf numFmtId="0" fontId="6" fillId="0" borderId="1" xfId="0" applyFont="1" applyFill="1" applyBorder="1" applyProtection="1"/>
    <xf numFmtId="1" fontId="10" fillId="0" borderId="1" xfId="0" applyNumberFormat="1" applyFont="1" applyBorder="1"/>
    <xf numFmtId="166" fontId="9" fillId="0" borderId="1" xfId="1" quotePrefix="1" applyNumberFormat="1" applyFont="1" applyBorder="1"/>
    <xf numFmtId="0" fontId="6" fillId="0" borderId="1" xfId="0" quotePrefix="1" applyNumberFormat="1" applyFont="1" applyFill="1" applyBorder="1"/>
    <xf numFmtId="0" fontId="6" fillId="0" borderId="1" xfId="0" quotePrefix="1" applyNumberFormat="1" applyFont="1" applyBorder="1"/>
    <xf numFmtId="0" fontId="6" fillId="3" borderId="1" xfId="0" applyFont="1" applyFill="1" applyBorder="1" applyAlignment="1">
      <alignment horizontal="center"/>
    </xf>
    <xf numFmtId="0" fontId="8" fillId="0" borderId="1" xfId="0" applyNumberFormat="1" applyFont="1" applyFill="1" applyBorder="1" applyProtection="1">
      <protection locked="0"/>
    </xf>
    <xf numFmtId="0" fontId="6" fillId="0" borderId="1" xfId="0" applyFont="1" applyFill="1" applyBorder="1" applyAlignment="1">
      <alignment horizontal="right"/>
    </xf>
    <xf numFmtId="1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/>
    <xf numFmtId="0" fontId="6" fillId="0" borderId="1" xfId="0" applyFont="1" applyFill="1" applyBorder="1" applyAlignment="1" applyProtection="1">
      <alignment horizontal="center"/>
    </xf>
    <xf numFmtId="0" fontId="6" fillId="0" borderId="1" xfId="0" quotePrefix="1" applyNumberFormat="1" applyFont="1" applyFill="1" applyBorder="1" applyAlignment="1">
      <alignment horizontal="right"/>
    </xf>
    <xf numFmtId="0" fontId="6" fillId="0" borderId="1" xfId="0" applyFont="1" applyFill="1" applyBorder="1" applyAlignment="1" applyProtection="1">
      <alignment horizontal="right"/>
    </xf>
    <xf numFmtId="0" fontId="9" fillId="0" borderId="1" xfId="0" applyNumberFormat="1" applyFont="1" applyFill="1" applyBorder="1" applyAlignment="1"/>
    <xf numFmtId="1" fontId="8" fillId="0" borderId="1" xfId="0" applyNumberFormat="1" applyFont="1" applyFill="1" applyBorder="1" applyAlignment="1">
      <alignment horizontal="right"/>
    </xf>
    <xf numFmtId="1" fontId="8" fillId="0" borderId="1" xfId="0" applyNumberFormat="1" applyFont="1" applyBorder="1" applyProtection="1">
      <protection locked="0"/>
    </xf>
    <xf numFmtId="0" fontId="0" fillId="4" borderId="0" xfId="0" applyFill="1"/>
    <xf numFmtId="0" fontId="9" fillId="0" borderId="1" xfId="0" applyFont="1" applyBorder="1"/>
    <xf numFmtId="43" fontId="6" fillId="0" borderId="0" xfId="1" applyFont="1" applyBorder="1" applyAlignment="1" applyProtection="1">
      <alignment horizontal="left"/>
      <protection locked="0"/>
    </xf>
    <xf numFmtId="166" fontId="6" fillId="0" borderId="0" xfId="1" applyNumberFormat="1" applyFont="1" applyFill="1" applyBorder="1"/>
    <xf numFmtId="0" fontId="9" fillId="0" borderId="1" xfId="0" applyFont="1" applyFill="1" applyBorder="1"/>
    <xf numFmtId="1" fontId="8" fillId="0" borderId="1" xfId="0" applyNumberFormat="1" applyFont="1" applyFill="1" applyBorder="1" applyAlignment="1" applyProtection="1">
      <alignment horizontal="right"/>
      <protection locked="0"/>
    </xf>
    <xf numFmtId="1" fontId="8" fillId="0" borderId="1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165" fontId="6" fillId="0" borderId="1" xfId="2" applyNumberFormat="1" applyFont="1" applyFill="1" applyBorder="1" applyAlignment="1">
      <alignment horizontal="center" vertical="center" textRotation="90" wrapText="1"/>
    </xf>
    <xf numFmtId="1" fontId="10" fillId="0" borderId="1" xfId="0" applyNumberFormat="1" applyFont="1" applyFill="1" applyBorder="1"/>
    <xf numFmtId="166" fontId="9" fillId="0" borderId="1" xfId="1" quotePrefix="1" applyNumberFormat="1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1" xfId="0" applyNumberFormat="1" applyFont="1" applyFill="1" applyBorder="1"/>
    <xf numFmtId="167" fontId="13" fillId="0" borderId="1" xfId="1" applyNumberFormat="1" applyFont="1" applyFill="1" applyBorder="1"/>
    <xf numFmtId="1" fontId="8" fillId="0" borderId="1" xfId="0" applyNumberFormat="1" applyFont="1" applyFill="1" applyBorder="1" applyProtection="1">
      <protection locked="0"/>
    </xf>
    <xf numFmtId="167" fontId="0" fillId="0" borderId="1" xfId="1" applyNumberFormat="1" applyFont="1" applyFill="1" applyBorder="1"/>
    <xf numFmtId="1" fontId="8" fillId="0" borderId="1" xfId="0" applyNumberFormat="1" applyFont="1" applyFill="1" applyBorder="1"/>
    <xf numFmtId="0" fontId="7" fillId="0" borderId="0" xfId="0" applyFont="1" applyFill="1" applyBorder="1"/>
    <xf numFmtId="9" fontId="7" fillId="0" borderId="0" xfId="3" applyFont="1" applyFill="1" applyBorder="1" applyAlignment="1">
      <alignment horizontal="center"/>
    </xf>
    <xf numFmtId="166" fontId="6" fillId="0" borderId="1" xfId="1" applyNumberFormat="1" applyFont="1" applyFill="1" applyBorder="1"/>
    <xf numFmtId="166" fontId="9" fillId="0" borderId="0" xfId="1" applyNumberFormat="1" applyFont="1"/>
    <xf numFmtId="166" fontId="7" fillId="0" borderId="1" xfId="1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0" fillId="0" borderId="0" xfId="0" applyFill="1"/>
    <xf numFmtId="0" fontId="9" fillId="0" borderId="0" xfId="0" applyFont="1" applyFill="1" applyBorder="1"/>
    <xf numFmtId="0" fontId="9" fillId="0" borderId="0" xfId="0" applyFont="1" applyFill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166" fontId="6" fillId="0" borderId="0" xfId="1" applyNumberFormat="1" applyFont="1" applyBorder="1" applyAlignment="1">
      <alignment horizontal="center"/>
    </xf>
    <xf numFmtId="166" fontId="6" fillId="2" borderId="1" xfId="1" applyNumberFormat="1" applyFont="1" applyFill="1" applyBorder="1" applyProtection="1">
      <protection locked="0"/>
    </xf>
    <xf numFmtId="166" fontId="6" fillId="0" borderId="1" xfId="1" applyNumberFormat="1" applyFont="1" applyBorder="1" applyProtection="1">
      <protection locked="0"/>
    </xf>
    <xf numFmtId="166" fontId="6" fillId="0" borderId="1" xfId="1" applyNumberFormat="1" applyFont="1" applyFill="1" applyBorder="1" applyProtection="1">
      <protection locked="0"/>
    </xf>
    <xf numFmtId="166" fontId="6" fillId="0" borderId="1" xfId="1" applyNumberFormat="1" applyFont="1" applyBorder="1"/>
    <xf numFmtId="166" fontId="0" fillId="0" borderId="0" xfId="1" applyNumberFormat="1" applyFont="1"/>
    <xf numFmtId="166" fontId="15" fillId="4" borderId="0" xfId="1" applyNumberFormat="1" applyFont="1" applyFill="1"/>
    <xf numFmtId="166" fontId="0" fillId="0" borderId="0" xfId="1" applyNumberFormat="1" applyFont="1" applyFill="1"/>
    <xf numFmtId="43" fontId="6" fillId="0" borderId="0" xfId="1" applyFont="1" applyFill="1" applyBorder="1"/>
    <xf numFmtId="166" fontId="7" fillId="2" borderId="1" xfId="1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9" fontId="7" fillId="5" borderId="1" xfId="0" applyNumberFormat="1" applyFont="1" applyFill="1" applyBorder="1"/>
    <xf numFmtId="166" fontId="6" fillId="0" borderId="1" xfId="1" applyNumberFormat="1" applyFont="1" applyFill="1" applyBorder="1" applyAlignment="1">
      <alignment horizontal="center"/>
    </xf>
    <xf numFmtId="43" fontId="7" fillId="0" borderId="0" xfId="1" applyFont="1" applyBorder="1" applyAlignment="1" applyProtection="1">
      <alignment horizontal="left"/>
      <protection locked="0"/>
    </xf>
    <xf numFmtId="166" fontId="7" fillId="5" borderId="1" xfId="1" applyNumberFormat="1" applyFont="1" applyFill="1" applyBorder="1" applyAlignment="1" applyProtection="1"/>
    <xf numFmtId="43" fontId="7" fillId="0" borderId="0" xfId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66" fontId="6" fillId="0" borderId="0" xfId="1" applyNumberFormat="1" applyFont="1" applyFill="1" applyBorder="1" applyAlignment="1">
      <alignment horizontal="left"/>
    </xf>
    <xf numFmtId="166" fontId="6" fillId="0" borderId="0" xfId="1" applyNumberFormat="1" applyFont="1" applyFill="1" applyAlignment="1">
      <alignment horizontal="center"/>
    </xf>
    <xf numFmtId="166" fontId="7" fillId="5" borderId="1" xfId="1" applyNumberFormat="1" applyFont="1" applyFill="1" applyBorder="1" applyAlignment="1" applyProtection="1">
      <protection locked="0"/>
    </xf>
    <xf numFmtId="1" fontId="6" fillId="0" borderId="0" xfId="2" applyNumberFormat="1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wrapText="1"/>
    </xf>
    <xf numFmtId="43" fontId="7" fillId="0" borderId="0" xfId="1" applyFont="1" applyFill="1" applyBorder="1" applyAlignment="1" applyProtection="1"/>
    <xf numFmtId="166" fontId="6" fillId="0" borderId="0" xfId="1" applyNumberFormat="1" applyFont="1" applyFill="1" applyBorder="1" applyAlignment="1">
      <alignment horizontal="center"/>
    </xf>
    <xf numFmtId="166" fontId="7" fillId="0" borderId="0" xfId="1" applyNumberFormat="1" applyFont="1" applyFill="1" applyBorder="1" applyAlignment="1" applyProtection="1">
      <protection locked="0"/>
    </xf>
    <xf numFmtId="166" fontId="6" fillId="5" borderId="1" xfId="1" applyNumberFormat="1" applyFont="1" applyFill="1" applyBorder="1" applyProtection="1">
      <protection locked="0"/>
    </xf>
    <xf numFmtId="166" fontId="7" fillId="5" borderId="1" xfId="1" applyNumberFormat="1" applyFont="1" applyFill="1" applyBorder="1"/>
    <xf numFmtId="166" fontId="6" fillId="0" borderId="3" xfId="1" applyNumberFormat="1" applyFont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166" fontId="7" fillId="5" borderId="1" xfId="1" applyNumberFormat="1" applyFont="1" applyFill="1" applyBorder="1" applyProtection="1">
      <protection locked="0"/>
    </xf>
    <xf numFmtId="166" fontId="6" fillId="0" borderId="0" xfId="0" applyNumberFormat="1" applyFont="1" applyFill="1" applyBorder="1"/>
    <xf numFmtId="9" fontId="7" fillId="5" borderId="1" xfId="3" applyFont="1" applyFill="1" applyBorder="1" applyAlignment="1" applyProtection="1">
      <protection locked="0"/>
    </xf>
    <xf numFmtId="0" fontId="7" fillId="0" borderId="1" xfId="0" applyFont="1" applyFill="1" applyBorder="1" applyProtection="1">
      <protection locked="0"/>
    </xf>
    <xf numFmtId="0" fontId="7" fillId="5" borderId="1" xfId="0" applyFont="1" applyFill="1" applyBorder="1" applyProtection="1">
      <protection locked="0"/>
    </xf>
    <xf numFmtId="16" fontId="6" fillId="0" borderId="1" xfId="0" applyNumberFormat="1" applyFont="1" applyFill="1" applyBorder="1"/>
    <xf numFmtId="0" fontId="6" fillId="0" borderId="2" xfId="0" applyFont="1" applyFill="1" applyBorder="1" applyAlignment="1">
      <alignment horizontal="center"/>
    </xf>
    <xf numFmtId="0" fontId="18" fillId="0" borderId="2" xfId="0" applyFont="1" applyFill="1" applyBorder="1"/>
    <xf numFmtId="0" fontId="6" fillId="0" borderId="4" xfId="0" applyFont="1" applyFill="1" applyBorder="1" applyProtection="1">
      <protection locked="0"/>
    </xf>
    <xf numFmtId="0" fontId="12" fillId="3" borderId="5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166" fontId="7" fillId="5" borderId="1" xfId="1" applyNumberFormat="1" applyFont="1" applyFill="1" applyBorder="1" applyAlignment="1">
      <alignment horizontal="right"/>
    </xf>
    <xf numFmtId="166" fontId="7" fillId="5" borderId="6" xfId="1" applyNumberFormat="1" applyFont="1" applyFill="1" applyBorder="1" applyAlignment="1">
      <alignment horizontal="right"/>
    </xf>
    <xf numFmtId="166" fontId="7" fillId="5" borderId="7" xfId="1" applyNumberFormat="1" applyFont="1" applyFill="1" applyBorder="1" applyAlignment="1">
      <alignment horizontal="right"/>
    </xf>
    <xf numFmtId="166" fontId="7" fillId="5" borderId="3" xfId="1" applyNumberFormat="1" applyFont="1" applyFill="1" applyBorder="1" applyAlignment="1">
      <alignment horizontal="right"/>
    </xf>
    <xf numFmtId="166" fontId="7" fillId="5" borderId="1" xfId="1" applyNumberFormat="1" applyFont="1" applyFill="1" applyBorder="1" applyAlignment="1"/>
    <xf numFmtId="0" fontId="7" fillId="5" borderId="1" xfId="0" applyFont="1" applyFill="1" applyBorder="1" applyAlignment="1">
      <alignment horizontal="right"/>
    </xf>
    <xf numFmtId="0" fontId="6" fillId="5" borderId="1" xfId="0" applyFont="1" applyFill="1" applyBorder="1" applyProtection="1">
      <protection locked="0"/>
    </xf>
    <xf numFmtId="166" fontId="7" fillId="5" borderId="6" xfId="1" applyNumberFormat="1" applyFont="1" applyFill="1" applyBorder="1" applyAlignment="1">
      <alignment horizontal="center"/>
    </xf>
    <xf numFmtId="166" fontId="7" fillId="5" borderId="7" xfId="1" applyNumberFormat="1" applyFont="1" applyFill="1" applyBorder="1" applyAlignment="1">
      <alignment horizontal="center"/>
    </xf>
    <xf numFmtId="166" fontId="7" fillId="5" borderId="3" xfId="1" applyNumberFormat="1" applyFont="1" applyFill="1" applyBorder="1" applyAlignment="1">
      <alignment horizontal="center"/>
    </xf>
    <xf numFmtId="166" fontId="7" fillId="5" borderId="0" xfId="1" applyNumberFormat="1" applyFont="1" applyFill="1"/>
    <xf numFmtId="0" fontId="7" fillId="0" borderId="0" xfId="0" applyFont="1" applyBorder="1" applyAlignment="1"/>
    <xf numFmtId="166" fontId="7" fillId="0" borderId="0" xfId="1" applyNumberFormat="1" applyFont="1" applyBorder="1" applyAlignment="1"/>
    <xf numFmtId="9" fontId="7" fillId="0" borderId="0" xfId="3" applyFont="1" applyBorder="1" applyAlignment="1"/>
    <xf numFmtId="0" fontId="6" fillId="0" borderId="0" xfId="0" applyFont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4" fillId="3" borderId="0" xfId="0" applyFont="1" applyFill="1"/>
    <xf numFmtId="0" fontId="0" fillId="3" borderId="0" xfId="0" applyFill="1"/>
    <xf numFmtId="1" fontId="6" fillId="0" borderId="1" xfId="0" applyNumberFormat="1" applyFont="1" applyFill="1" applyBorder="1" applyAlignment="1">
      <alignment horizontal="right"/>
    </xf>
    <xf numFmtId="0" fontId="0" fillId="0" borderId="1" xfId="0" applyBorder="1"/>
    <xf numFmtId="0" fontId="19" fillId="0" borderId="1" xfId="0" applyFont="1" applyFill="1" applyBorder="1" applyAlignment="1" applyProtection="1">
      <alignment horizontal="center" vertical="center" textRotation="90"/>
    </xf>
    <xf numFmtId="0" fontId="19" fillId="0" borderId="1" xfId="0" applyFont="1" applyFill="1" applyBorder="1" applyAlignment="1" applyProtection="1">
      <alignment horizontal="center" vertical="center" textRotation="90" wrapText="1"/>
    </xf>
    <xf numFmtId="0" fontId="20" fillId="0" borderId="1" xfId="0" applyFont="1" applyFill="1" applyBorder="1" applyAlignment="1" applyProtection="1">
      <alignment vertical="center" wrapText="1"/>
    </xf>
    <xf numFmtId="0" fontId="20" fillId="0" borderId="1" xfId="0" applyFont="1" applyFill="1" applyBorder="1" applyAlignment="1" applyProtection="1">
      <alignment horizontal="right" vertical="center" wrapText="1"/>
    </xf>
    <xf numFmtId="0" fontId="7" fillId="0" borderId="1" xfId="0" applyFont="1" applyBorder="1"/>
    <xf numFmtId="0" fontId="7" fillId="0" borderId="1" xfId="0" applyFont="1" applyFill="1" applyBorder="1"/>
    <xf numFmtId="0" fontId="6" fillId="0" borderId="3" xfId="0" applyFont="1" applyBorder="1" applyAlignment="1">
      <alignment horizontal="left"/>
    </xf>
    <xf numFmtId="0" fontId="7" fillId="5" borderId="1" xfId="0" applyFont="1" applyFill="1" applyBorder="1" applyAlignment="1"/>
    <xf numFmtId="0" fontId="0" fillId="0" borderId="1" xfId="0" applyFill="1" applyBorder="1"/>
    <xf numFmtId="0" fontId="2" fillId="0" borderId="0" xfId="0" applyFont="1" applyFill="1" applyBorder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1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2" fillId="0" borderId="2" xfId="0" applyFont="1" applyBorder="1" applyAlignment="1" applyProtection="1">
      <alignment horizontal="center"/>
      <protection locked="0"/>
    </xf>
    <xf numFmtId="0" fontId="7" fillId="5" borderId="2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6" fillId="0" borderId="2" xfId="0" applyFont="1" applyFill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2" xfId="0" applyFont="1" applyBorder="1"/>
    <xf numFmtId="0" fontId="6" fillId="0" borderId="2" xfId="0" applyFont="1" applyFill="1" applyBorder="1"/>
    <xf numFmtId="165" fontId="6" fillId="0" borderId="2" xfId="0" applyNumberFormat="1" applyFont="1" applyFill="1" applyBorder="1"/>
    <xf numFmtId="166" fontId="6" fillId="0" borderId="9" xfId="1" applyNumberFormat="1" applyFont="1" applyBorder="1" applyAlignment="1">
      <alignment horizontal="left"/>
    </xf>
    <xf numFmtId="166" fontId="7" fillId="0" borderId="15" xfId="1" applyNumberFormat="1" applyFont="1" applyFill="1" applyBorder="1" applyAlignment="1">
      <alignment horizontal="center"/>
    </xf>
    <xf numFmtId="166" fontId="7" fillId="5" borderId="15" xfId="1" applyNumberFormat="1" applyFont="1" applyFill="1" applyBorder="1" applyProtection="1">
      <protection locked="0"/>
    </xf>
    <xf numFmtId="0" fontId="2" fillId="0" borderId="1" xfId="0" applyFont="1" applyFill="1" applyBorder="1" applyAlignment="1">
      <alignment horizontal="center"/>
    </xf>
    <xf numFmtId="0" fontId="21" fillId="0" borderId="1" xfId="0" applyFont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/>
    <xf numFmtId="0" fontId="21" fillId="0" borderId="0" xfId="0" applyFont="1" applyFill="1"/>
    <xf numFmtId="0" fontId="0" fillId="0" borderId="0" xfId="0" applyFill="1" applyBorder="1"/>
    <xf numFmtId="0" fontId="1" fillId="0" borderId="1" xfId="0" applyFont="1" applyFill="1" applyBorder="1"/>
    <xf numFmtId="0" fontId="2" fillId="0" borderId="6" xfId="0" applyFont="1" applyFill="1" applyBorder="1"/>
    <xf numFmtId="0" fontId="7" fillId="0" borderId="6" xfId="0" applyFont="1" applyFill="1" applyBorder="1"/>
    <xf numFmtId="0" fontId="0" fillId="0" borderId="6" xfId="0" applyFill="1" applyBorder="1"/>
    <xf numFmtId="0" fontId="0" fillId="0" borderId="3" xfId="0" applyFill="1" applyBorder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" fontId="7" fillId="0" borderId="1" xfId="2" applyNumberFormat="1" applyFont="1" applyFill="1" applyBorder="1" applyAlignment="1">
      <alignment horizontal="center" vertical="center"/>
    </xf>
    <xf numFmtId="0" fontId="7" fillId="0" borderId="10" xfId="0" quotePrefix="1" applyFont="1" applyBorder="1" applyAlignment="1">
      <alignment horizontal="left"/>
    </xf>
    <xf numFmtId="0" fontId="7" fillId="0" borderId="9" xfId="0" quotePrefix="1" applyFont="1" applyBorder="1" applyAlignment="1">
      <alignment horizontal="left"/>
    </xf>
    <xf numFmtId="166" fontId="7" fillId="0" borderId="11" xfId="1" quotePrefix="1" applyNumberFormat="1" applyFont="1" applyBorder="1" applyAlignment="1">
      <alignment horizontal="left"/>
    </xf>
    <xf numFmtId="166" fontId="7" fillId="0" borderId="8" xfId="1" quotePrefix="1" applyNumberFormat="1" applyFont="1" applyBorder="1" applyAlignment="1">
      <alignment horizontal="left"/>
    </xf>
    <xf numFmtId="166" fontId="7" fillId="0" borderId="12" xfId="1" applyNumberFormat="1" applyFont="1" applyFill="1" applyBorder="1" applyAlignment="1">
      <alignment horizontal="left"/>
    </xf>
    <xf numFmtId="166" fontId="7" fillId="0" borderId="13" xfId="1" applyNumberFormat="1" applyFont="1" applyFill="1" applyBorder="1" applyAlignment="1">
      <alignment horizontal="left"/>
    </xf>
    <xf numFmtId="0" fontId="7" fillId="5" borderId="1" xfId="0" applyFont="1" applyFill="1" applyBorder="1" applyAlignment="1">
      <alignment horizontal="center" vertical="center" wrapText="1"/>
    </xf>
    <xf numFmtId="166" fontId="6" fillId="0" borderId="6" xfId="1" applyNumberFormat="1" applyFont="1" applyBorder="1" applyAlignment="1" applyProtection="1">
      <alignment horizontal="left"/>
      <protection locked="0"/>
    </xf>
    <xf numFmtId="166" fontId="6" fillId="0" borderId="3" xfId="1" applyNumberFormat="1" applyFont="1" applyBorder="1" applyAlignment="1" applyProtection="1">
      <alignment horizontal="left"/>
      <protection locked="0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" fontId="7" fillId="5" borderId="8" xfId="2" applyNumberFormat="1" applyFont="1" applyFill="1" applyBorder="1" applyAlignment="1">
      <alignment horizontal="center" vertical="center" textRotation="90" wrapText="1"/>
    </xf>
    <xf numFmtId="1" fontId="7" fillId="5" borderId="9" xfId="2" applyNumberFormat="1" applyFont="1" applyFill="1" applyBorder="1" applyAlignment="1">
      <alignment horizontal="center" vertical="center" textRotation="90" wrapText="1"/>
    </xf>
    <xf numFmtId="1" fontId="7" fillId="3" borderId="1" xfId="2" applyNumberFormat="1" applyFont="1" applyFill="1" applyBorder="1" applyAlignment="1">
      <alignment horizontal="center" vertical="center"/>
    </xf>
    <xf numFmtId="1" fontId="7" fillId="0" borderId="1" xfId="2" applyNumberFormat="1" applyFont="1" applyFill="1" applyBorder="1" applyAlignment="1">
      <alignment horizontal="center" vertical="center" wrapText="1"/>
    </xf>
    <xf numFmtId="1" fontId="7" fillId="5" borderId="1" xfId="2" applyNumberFormat="1" applyFont="1" applyFill="1" applyBorder="1" applyAlignment="1">
      <alignment horizontal="center" vertical="center" textRotation="90" wrapText="1"/>
    </xf>
    <xf numFmtId="0" fontId="7" fillId="0" borderId="14" xfId="0" quotePrefix="1" applyFont="1" applyBorder="1" applyAlignment="1">
      <alignment horizontal="left"/>
    </xf>
    <xf numFmtId="0" fontId="7" fillId="0" borderId="11" xfId="0" quotePrefix="1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7" fillId="0" borderId="8" xfId="0" quotePrefix="1" applyFont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1" fontId="6" fillId="5" borderId="1" xfId="2" applyNumberFormat="1" applyFont="1" applyFill="1" applyBorder="1" applyAlignment="1">
      <alignment horizontal="center" vertical="center" textRotation="90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1" fontId="6" fillId="0" borderId="13" xfId="2" applyNumberFormat="1" applyFont="1" applyBorder="1" applyAlignment="1">
      <alignment horizontal="center" vertical="center" textRotation="90" wrapText="1"/>
    </xf>
    <xf numFmtId="1" fontId="6" fillId="0" borderId="8" xfId="2" applyNumberFormat="1" applyFont="1" applyBorder="1" applyAlignment="1">
      <alignment horizontal="center" vertical="center" textRotation="90" wrapText="1"/>
    </xf>
    <xf numFmtId="1" fontId="6" fillId="2" borderId="1" xfId="2" applyNumberFormat="1" applyFont="1" applyFill="1" applyBorder="1" applyAlignment="1">
      <alignment horizontal="center" vertical="center" textRotation="90" wrapText="1"/>
    </xf>
    <xf numFmtId="0" fontId="7" fillId="0" borderId="1" xfId="0" quotePrefix="1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166" fontId="7" fillId="0" borderId="1" xfId="1" applyNumberFormat="1" applyFont="1" applyFill="1" applyBorder="1" applyAlignment="1">
      <alignment horizontal="left"/>
    </xf>
    <xf numFmtId="0" fontId="7" fillId="0" borderId="1" xfId="0" quotePrefix="1" applyFont="1" applyFill="1" applyBorder="1" applyAlignment="1">
      <alignment horizontal="left"/>
    </xf>
    <xf numFmtId="1" fontId="7" fillId="2" borderId="1" xfId="2" applyNumberFormat="1" applyFont="1" applyFill="1" applyBorder="1" applyAlignment="1">
      <alignment horizontal="center" vertical="center" textRotation="90" wrapText="1"/>
    </xf>
    <xf numFmtId="166" fontId="7" fillId="0" borderId="1" xfId="1" quotePrefix="1" applyNumberFormat="1" applyFont="1" applyBorder="1" applyAlignment="1">
      <alignment horizontal="left"/>
    </xf>
    <xf numFmtId="166" fontId="7" fillId="0" borderId="15" xfId="1" applyNumberFormat="1" applyFont="1" applyFill="1" applyBorder="1" applyAlignment="1">
      <alignment horizontal="left"/>
    </xf>
    <xf numFmtId="0" fontId="7" fillId="0" borderId="6" xfId="0" quotePrefix="1" applyFont="1" applyBorder="1" applyAlignment="1">
      <alignment horizontal="left"/>
    </xf>
    <xf numFmtId="0" fontId="7" fillId="0" borderId="7" xfId="0" quotePrefix="1" applyFont="1" applyBorder="1" applyAlignment="1">
      <alignment horizontal="left"/>
    </xf>
    <xf numFmtId="0" fontId="7" fillId="0" borderId="3" xfId="0" quotePrefix="1" applyFont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0" fillId="0" borderId="1" xfId="0" applyBorder="1" applyAlignment="1">
      <alignment horizontal="center"/>
    </xf>
  </cellXfs>
  <cellStyles count="4">
    <cellStyle name="Comma" xfId="1" builtinId="3"/>
    <cellStyle name="Normal" xfId="0" builtinId="0"/>
    <cellStyle name="Normal_STAT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3"/>
  <sheetViews>
    <sheetView tabSelected="1" topLeftCell="A2" workbookViewId="0">
      <selection activeCell="O4" sqref="O4"/>
    </sheetView>
  </sheetViews>
  <sheetFormatPr defaultColWidth="9.140625" defaultRowHeight="12.75" x14ac:dyDescent="0.2"/>
  <cols>
    <col min="1" max="16384" width="9.140625" style="132"/>
  </cols>
  <sheetData>
    <row r="1" spans="1:14" ht="59.25" x14ac:dyDescent="0.75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ht="59.25" x14ac:dyDescent="0.75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4" ht="59.25" x14ac:dyDescent="0.75">
      <c r="A3" s="131"/>
      <c r="B3" s="175" t="s">
        <v>13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31"/>
    </row>
    <row r="4" spans="1:14" ht="59.25" x14ac:dyDescent="0.75">
      <c r="A4" s="131"/>
      <c r="B4" s="175" t="s">
        <v>253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31"/>
    </row>
    <row r="5" spans="1:14" ht="59.25" x14ac:dyDescent="0.75">
      <c r="A5" s="131"/>
      <c r="B5" s="175" t="s">
        <v>363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31"/>
    </row>
    <row r="6" spans="1:14" ht="59.25" x14ac:dyDescent="0.75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</row>
    <row r="7" spans="1:14" ht="59.25" x14ac:dyDescent="0.7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</row>
    <row r="8" spans="1:14" ht="59.25" x14ac:dyDescent="0.75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</row>
    <row r="9" spans="1:14" ht="59.25" x14ac:dyDescent="0.75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</row>
    <row r="10" spans="1:14" ht="59.25" x14ac:dyDescent="0.75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</row>
    <row r="11" spans="1:14" ht="59.25" x14ac:dyDescent="0.75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</row>
    <row r="12" spans="1:14" ht="59.25" x14ac:dyDescent="0.75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</row>
    <row r="13" spans="1:14" ht="59.25" x14ac:dyDescent="0.75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</row>
    <row r="14" spans="1:14" ht="59.25" x14ac:dyDescent="0.7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</row>
    <row r="15" spans="1:14" ht="59.25" x14ac:dyDescent="0.75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</row>
    <row r="16" spans="1:14" ht="59.25" x14ac:dyDescent="0.75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  <row r="17" spans="1:14" ht="59.25" x14ac:dyDescent="0.75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</row>
    <row r="18" spans="1:14" ht="59.25" x14ac:dyDescent="0.75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</row>
    <row r="19" spans="1:14" ht="59.25" x14ac:dyDescent="0.75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</row>
    <row r="20" spans="1:14" ht="59.25" x14ac:dyDescent="0.75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</row>
    <row r="21" spans="1:14" ht="59.25" x14ac:dyDescent="0.75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</row>
    <row r="22" spans="1:14" ht="59.25" x14ac:dyDescent="0.75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ht="59.25" x14ac:dyDescent="0.75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4" ht="59.25" x14ac:dyDescent="0.75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</row>
    <row r="25" spans="1:14" ht="59.25" x14ac:dyDescent="0.75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</row>
    <row r="26" spans="1:14" ht="59.25" x14ac:dyDescent="0.7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</row>
    <row r="27" spans="1:14" ht="59.25" x14ac:dyDescent="0.75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</row>
    <row r="28" spans="1:14" ht="59.25" x14ac:dyDescent="0.75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ht="59.25" x14ac:dyDescent="0.75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</row>
    <row r="30" spans="1:14" ht="59.25" x14ac:dyDescent="0.75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</row>
    <row r="31" spans="1:14" ht="59.25" x14ac:dyDescent="0.75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</row>
    <row r="32" spans="1:14" ht="59.25" x14ac:dyDescent="0.75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</row>
    <row r="33" spans="1:14" ht="59.25" x14ac:dyDescent="0.75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</row>
  </sheetData>
  <mergeCells count="3">
    <mergeCell ref="B3:M3"/>
    <mergeCell ref="B4:M4"/>
    <mergeCell ref="B5:M5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111"/>
  <sheetViews>
    <sheetView topLeftCell="C1" zoomScale="115" zoomScaleNormal="115" workbookViewId="0">
      <selection activeCell="H119" sqref="H119:I119"/>
    </sheetView>
  </sheetViews>
  <sheetFormatPr defaultColWidth="8.7109375" defaultRowHeight="40.700000000000003" customHeight="1" x14ac:dyDescent="0.2"/>
  <cols>
    <col min="1" max="1" width="8.7109375" style="134"/>
    <col min="2" max="2" width="30.140625" style="134" bestFit="1" customWidth="1"/>
    <col min="3" max="3" width="16.140625" style="134" customWidth="1"/>
    <col min="4" max="4" width="55.7109375" style="134" bestFit="1" customWidth="1"/>
    <col min="5" max="10" width="8.7109375" style="134"/>
    <col min="11" max="11" width="10.5703125" style="134" customWidth="1"/>
    <col min="12" max="12" width="11.5703125" style="134" customWidth="1"/>
    <col min="13" max="29" width="8.7109375" style="134"/>
    <col min="30" max="30" width="13.140625" style="134" bestFit="1" customWidth="1"/>
    <col min="31" max="31" width="10.7109375" style="134" bestFit="1" customWidth="1"/>
    <col min="32" max="32" width="13.140625" style="134" bestFit="1" customWidth="1"/>
    <col min="33" max="33" width="13" style="134" bestFit="1" customWidth="1"/>
    <col min="34" max="16384" width="8.7109375" style="134"/>
  </cols>
  <sheetData>
    <row r="1" spans="1:33" ht="49.7" customHeight="1" x14ac:dyDescent="0.2">
      <c r="A1" s="202" t="s">
        <v>374</v>
      </c>
      <c r="B1" s="202"/>
      <c r="C1" s="202"/>
      <c r="D1" s="202"/>
    </row>
    <row r="2" spans="1:33" ht="9.6" customHeight="1" x14ac:dyDescent="0.2">
      <c r="A2" s="202"/>
      <c r="B2" s="202"/>
      <c r="C2" s="202"/>
      <c r="D2" s="202"/>
    </row>
    <row r="3" spans="1:33" ht="15" customHeight="1" x14ac:dyDescent="0.2">
      <c r="A3" s="202"/>
      <c r="B3" s="202"/>
      <c r="C3" s="202"/>
      <c r="D3" s="202"/>
      <c r="F3" s="177" t="s">
        <v>344</v>
      </c>
      <c r="G3" s="177"/>
      <c r="K3" s="177" t="s">
        <v>284</v>
      </c>
      <c r="L3" s="177"/>
      <c r="N3" s="177" t="s">
        <v>242</v>
      </c>
      <c r="O3" s="177"/>
      <c r="P3" s="177"/>
      <c r="Q3" s="177" t="s">
        <v>244</v>
      </c>
      <c r="R3" s="177"/>
      <c r="S3" s="177"/>
      <c r="T3" s="177"/>
      <c r="U3" s="177"/>
      <c r="V3" s="177"/>
      <c r="W3" s="177"/>
      <c r="X3" s="177"/>
      <c r="Y3" s="177"/>
      <c r="Z3" s="222"/>
      <c r="AA3" s="222"/>
      <c r="AB3" s="222"/>
      <c r="AC3" s="222"/>
      <c r="AD3" s="222"/>
      <c r="AE3" s="222"/>
    </row>
    <row r="4" spans="1:33" ht="186.75" x14ac:dyDescent="0.2">
      <c r="A4" s="202"/>
      <c r="B4" s="202"/>
      <c r="C4" s="202"/>
      <c r="D4" s="202"/>
      <c r="E4" s="135" t="s">
        <v>324</v>
      </c>
      <c r="F4" s="135" t="s">
        <v>325</v>
      </c>
      <c r="G4" s="135" t="s">
        <v>326</v>
      </c>
      <c r="H4" s="135" t="s">
        <v>262</v>
      </c>
      <c r="I4" s="135" t="s">
        <v>327</v>
      </c>
      <c r="J4" s="135" t="s">
        <v>328</v>
      </c>
      <c r="K4" s="135" t="s">
        <v>329</v>
      </c>
      <c r="L4" s="135" t="s">
        <v>330</v>
      </c>
      <c r="M4" s="135" t="s">
        <v>331</v>
      </c>
      <c r="N4" s="135" t="s">
        <v>332</v>
      </c>
      <c r="O4" s="135" t="s">
        <v>333</v>
      </c>
      <c r="P4" s="135" t="s">
        <v>330</v>
      </c>
      <c r="Q4" s="135" t="s">
        <v>334</v>
      </c>
      <c r="R4" s="135" t="s">
        <v>335</v>
      </c>
      <c r="S4" s="135" t="s">
        <v>336</v>
      </c>
      <c r="T4" s="135" t="s">
        <v>337</v>
      </c>
      <c r="U4" s="135" t="s">
        <v>359</v>
      </c>
      <c r="V4" s="135" t="s">
        <v>385</v>
      </c>
      <c r="W4" s="135" t="s">
        <v>338</v>
      </c>
      <c r="X4" s="135" t="s">
        <v>339</v>
      </c>
      <c r="Y4" s="135" t="s">
        <v>340</v>
      </c>
      <c r="Z4" s="135" t="s">
        <v>345</v>
      </c>
      <c r="AA4" s="135" t="s">
        <v>346</v>
      </c>
      <c r="AB4" s="135" t="s">
        <v>347</v>
      </c>
      <c r="AC4" s="135" t="s">
        <v>348</v>
      </c>
      <c r="AD4" s="136" t="s">
        <v>350</v>
      </c>
      <c r="AE4" s="136" t="s">
        <v>349</v>
      </c>
      <c r="AF4" s="136" t="s">
        <v>352</v>
      </c>
      <c r="AG4" s="136" t="s">
        <v>351</v>
      </c>
    </row>
    <row r="5" spans="1:33" s="143" customFormat="1" ht="15" x14ac:dyDescent="0.25">
      <c r="A5" s="143">
        <v>1</v>
      </c>
      <c r="B5" s="143" t="s">
        <v>286</v>
      </c>
      <c r="C5" s="143">
        <v>9291</v>
      </c>
      <c r="D5" s="171" t="s">
        <v>387</v>
      </c>
      <c r="E5" s="170">
        <v>102</v>
      </c>
      <c r="F5" s="143">
        <v>3</v>
      </c>
      <c r="G5" s="143">
        <v>2</v>
      </c>
      <c r="H5" s="143">
        <v>0</v>
      </c>
      <c r="I5" s="143">
        <v>0</v>
      </c>
      <c r="J5" s="143">
        <v>110</v>
      </c>
      <c r="K5" s="143">
        <v>20</v>
      </c>
      <c r="L5" s="143">
        <v>88</v>
      </c>
      <c r="M5" s="143">
        <v>12</v>
      </c>
      <c r="N5" s="143">
        <v>21</v>
      </c>
      <c r="O5" s="143">
        <v>8</v>
      </c>
      <c r="P5" s="143">
        <v>35</v>
      </c>
      <c r="Q5" s="143">
        <v>10</v>
      </c>
      <c r="R5" s="143">
        <v>0</v>
      </c>
      <c r="S5" s="143">
        <v>0</v>
      </c>
      <c r="T5" s="143">
        <v>7</v>
      </c>
      <c r="U5" s="143">
        <v>0</v>
      </c>
      <c r="V5" s="143">
        <v>4</v>
      </c>
      <c r="W5" s="143">
        <v>9</v>
      </c>
      <c r="X5" s="143">
        <v>0</v>
      </c>
      <c r="Y5" s="143">
        <v>0</v>
      </c>
      <c r="Z5" s="143">
        <v>1</v>
      </c>
      <c r="AA5" s="143">
        <v>0</v>
      </c>
      <c r="AB5" s="143">
        <v>1</v>
      </c>
      <c r="AC5" s="143">
        <v>0</v>
      </c>
      <c r="AD5" s="143">
        <v>40</v>
      </c>
      <c r="AE5" s="143">
        <v>0</v>
      </c>
      <c r="AF5" s="143">
        <v>40</v>
      </c>
      <c r="AG5" s="143">
        <v>70</v>
      </c>
    </row>
    <row r="6" spans="1:33" s="143" customFormat="1" ht="15" x14ac:dyDescent="0.25">
      <c r="A6" s="143">
        <v>2</v>
      </c>
      <c r="B6" s="143" t="s">
        <v>286</v>
      </c>
      <c r="C6" s="143">
        <v>9267</v>
      </c>
      <c r="D6" s="171" t="s">
        <v>388</v>
      </c>
      <c r="E6" s="170">
        <v>18</v>
      </c>
      <c r="F6" s="143">
        <v>0</v>
      </c>
      <c r="G6" s="143">
        <v>0</v>
      </c>
      <c r="H6" s="143">
        <v>0</v>
      </c>
      <c r="I6" s="143">
        <v>0</v>
      </c>
      <c r="J6" s="143">
        <v>18</v>
      </c>
      <c r="K6" s="143">
        <v>1</v>
      </c>
      <c r="L6" s="143">
        <v>13</v>
      </c>
      <c r="M6" s="143">
        <v>5</v>
      </c>
      <c r="N6" s="143">
        <v>0</v>
      </c>
      <c r="O6" s="143">
        <v>0</v>
      </c>
      <c r="P6" s="143">
        <v>2</v>
      </c>
      <c r="Q6" s="143">
        <v>5</v>
      </c>
      <c r="R6" s="143">
        <v>0</v>
      </c>
      <c r="S6" s="143">
        <v>1</v>
      </c>
      <c r="T6" s="143">
        <v>3</v>
      </c>
      <c r="U6" s="143">
        <v>0</v>
      </c>
      <c r="V6" s="143">
        <v>0</v>
      </c>
      <c r="W6" s="143">
        <v>0</v>
      </c>
      <c r="X6" s="143">
        <v>5</v>
      </c>
      <c r="Y6" s="143">
        <v>0</v>
      </c>
      <c r="Z6" s="143">
        <v>0</v>
      </c>
      <c r="AA6" s="143">
        <v>2</v>
      </c>
      <c r="AB6" s="143">
        <v>0</v>
      </c>
      <c r="AC6" s="143">
        <v>2</v>
      </c>
      <c r="AD6" s="143">
        <v>0</v>
      </c>
      <c r="AE6" s="143">
        <v>4</v>
      </c>
      <c r="AF6" s="143">
        <v>11</v>
      </c>
      <c r="AG6" s="143">
        <v>20</v>
      </c>
    </row>
    <row r="7" spans="1:33" s="143" customFormat="1" ht="15" x14ac:dyDescent="0.25">
      <c r="A7" s="143">
        <v>3</v>
      </c>
      <c r="B7" s="143" t="s">
        <v>286</v>
      </c>
      <c r="C7" s="143">
        <v>9294</v>
      </c>
      <c r="D7" s="168" t="s">
        <v>386</v>
      </c>
      <c r="E7" s="170">
        <v>77</v>
      </c>
      <c r="F7" s="143">
        <v>1</v>
      </c>
      <c r="G7" s="143">
        <v>7</v>
      </c>
      <c r="H7" s="143">
        <v>0</v>
      </c>
      <c r="I7" s="143">
        <v>0</v>
      </c>
      <c r="J7" s="143">
        <v>154</v>
      </c>
      <c r="K7" s="143">
        <v>8</v>
      </c>
      <c r="L7" s="143">
        <v>58</v>
      </c>
      <c r="M7" s="143">
        <v>9</v>
      </c>
      <c r="N7" s="143">
        <v>8</v>
      </c>
      <c r="O7" s="143">
        <v>5</v>
      </c>
      <c r="P7" s="143">
        <v>26</v>
      </c>
      <c r="Q7" s="143">
        <v>10</v>
      </c>
      <c r="R7" s="143">
        <v>1</v>
      </c>
      <c r="S7" s="143">
        <v>0</v>
      </c>
      <c r="T7" s="143">
        <v>5</v>
      </c>
      <c r="U7" s="143">
        <v>0</v>
      </c>
      <c r="V7" s="143">
        <v>1</v>
      </c>
      <c r="W7" s="143">
        <v>4</v>
      </c>
      <c r="X7" s="143">
        <v>0</v>
      </c>
      <c r="Y7" s="143">
        <v>2</v>
      </c>
      <c r="Z7" s="143">
        <v>0</v>
      </c>
      <c r="AA7" s="143">
        <v>3</v>
      </c>
      <c r="AB7" s="143">
        <v>0</v>
      </c>
      <c r="AC7" s="143">
        <v>3</v>
      </c>
      <c r="AD7" s="143">
        <v>0</v>
      </c>
      <c r="AE7" s="143">
        <v>20</v>
      </c>
      <c r="AF7" s="143">
        <v>30</v>
      </c>
      <c r="AG7" s="143">
        <v>360</v>
      </c>
    </row>
    <row r="8" spans="1:33" s="143" customFormat="1" ht="15" x14ac:dyDescent="0.25">
      <c r="A8" s="143">
        <v>4</v>
      </c>
      <c r="B8" s="143" t="s">
        <v>286</v>
      </c>
      <c r="C8" s="143">
        <v>9262</v>
      </c>
      <c r="D8" s="171" t="s">
        <v>389</v>
      </c>
      <c r="E8" s="170">
        <v>6</v>
      </c>
      <c r="F8" s="143">
        <v>0</v>
      </c>
      <c r="G8" s="143">
        <v>0</v>
      </c>
      <c r="H8" s="143">
        <v>0</v>
      </c>
      <c r="I8" s="143">
        <v>0</v>
      </c>
      <c r="J8" s="143">
        <v>9</v>
      </c>
      <c r="K8" s="143">
        <v>10</v>
      </c>
      <c r="L8" s="143">
        <v>28</v>
      </c>
      <c r="M8" s="143">
        <v>5</v>
      </c>
      <c r="N8" s="143">
        <v>0</v>
      </c>
      <c r="O8" s="143">
        <v>0</v>
      </c>
      <c r="P8" s="143">
        <v>0</v>
      </c>
      <c r="Q8" s="143">
        <v>6</v>
      </c>
      <c r="R8" s="143">
        <v>0</v>
      </c>
      <c r="S8" s="143">
        <v>1</v>
      </c>
      <c r="T8" s="143">
        <v>0</v>
      </c>
      <c r="U8" s="143">
        <v>0</v>
      </c>
      <c r="V8" s="143">
        <v>2</v>
      </c>
      <c r="W8" s="143">
        <v>0</v>
      </c>
      <c r="X8" s="143">
        <v>0</v>
      </c>
      <c r="Y8" s="143">
        <v>0</v>
      </c>
      <c r="Z8" s="143">
        <v>0</v>
      </c>
      <c r="AA8" s="143">
        <v>0</v>
      </c>
      <c r="AB8" s="143">
        <v>0</v>
      </c>
      <c r="AC8" s="143">
        <v>0</v>
      </c>
      <c r="AD8" s="143">
        <v>0</v>
      </c>
      <c r="AE8" s="143">
        <v>0</v>
      </c>
      <c r="AF8" s="143">
        <v>6</v>
      </c>
      <c r="AG8" s="143">
        <v>24</v>
      </c>
    </row>
    <row r="9" spans="1:33" s="143" customFormat="1" ht="15" x14ac:dyDescent="0.25">
      <c r="A9" s="143">
        <v>5</v>
      </c>
      <c r="B9" s="143" t="s">
        <v>286</v>
      </c>
      <c r="C9" s="143">
        <v>9263</v>
      </c>
      <c r="D9" s="171" t="s">
        <v>390</v>
      </c>
      <c r="E9" s="170">
        <v>62</v>
      </c>
      <c r="F9" s="143">
        <v>0</v>
      </c>
      <c r="G9" s="143">
        <v>0</v>
      </c>
      <c r="H9" s="143">
        <v>0</v>
      </c>
      <c r="I9" s="143">
        <v>0</v>
      </c>
      <c r="J9" s="143">
        <v>105</v>
      </c>
      <c r="K9" s="143">
        <v>3</v>
      </c>
      <c r="L9" s="143">
        <v>55</v>
      </c>
      <c r="M9" s="143">
        <v>10</v>
      </c>
      <c r="N9" s="143">
        <v>17</v>
      </c>
      <c r="O9" s="143">
        <v>0</v>
      </c>
      <c r="P9" s="143">
        <v>12</v>
      </c>
      <c r="Q9" s="143">
        <v>14</v>
      </c>
      <c r="R9" s="143">
        <v>0</v>
      </c>
      <c r="S9" s="143">
        <v>0</v>
      </c>
      <c r="T9" s="143">
        <v>1</v>
      </c>
      <c r="U9" s="143">
        <v>0</v>
      </c>
      <c r="V9" s="143">
        <v>0</v>
      </c>
      <c r="W9" s="143">
        <v>0</v>
      </c>
      <c r="X9" s="143">
        <v>0</v>
      </c>
      <c r="Y9" s="143">
        <v>2</v>
      </c>
      <c r="Z9" s="143">
        <v>1</v>
      </c>
      <c r="AA9" s="143">
        <v>2</v>
      </c>
      <c r="AB9" s="143">
        <v>1</v>
      </c>
      <c r="AC9" s="143">
        <v>2</v>
      </c>
      <c r="AD9" s="143">
        <v>55</v>
      </c>
      <c r="AE9" s="143">
        <v>20</v>
      </c>
      <c r="AF9" s="143">
        <v>20</v>
      </c>
      <c r="AG9" s="143">
        <v>65</v>
      </c>
    </row>
    <row r="10" spans="1:33" s="143" customFormat="1" ht="15" x14ac:dyDescent="0.25">
      <c r="A10" s="143">
        <v>5</v>
      </c>
      <c r="B10" s="143" t="s">
        <v>286</v>
      </c>
      <c r="C10" s="143">
        <v>9264</v>
      </c>
      <c r="D10" s="171" t="s">
        <v>391</v>
      </c>
      <c r="E10" s="170">
        <v>24</v>
      </c>
      <c r="F10" s="143">
        <v>0</v>
      </c>
      <c r="G10" s="143">
        <v>0</v>
      </c>
      <c r="H10" s="143">
        <v>0</v>
      </c>
      <c r="I10" s="143">
        <v>0</v>
      </c>
      <c r="J10" s="143">
        <v>0</v>
      </c>
      <c r="K10" s="143">
        <v>9</v>
      </c>
      <c r="L10" s="143">
        <v>24</v>
      </c>
      <c r="M10" s="143">
        <v>5</v>
      </c>
      <c r="N10" s="143">
        <v>0</v>
      </c>
      <c r="O10" s="143">
        <v>0</v>
      </c>
      <c r="P10" s="143">
        <v>0</v>
      </c>
      <c r="Q10" s="143">
        <v>8</v>
      </c>
      <c r="R10" s="143">
        <v>0</v>
      </c>
      <c r="S10" s="143">
        <v>0</v>
      </c>
      <c r="T10" s="143">
        <v>2</v>
      </c>
      <c r="U10" s="143">
        <v>0</v>
      </c>
      <c r="V10" s="143">
        <v>0</v>
      </c>
      <c r="W10" s="143">
        <v>1</v>
      </c>
      <c r="X10" s="143">
        <v>1</v>
      </c>
      <c r="Y10" s="143">
        <v>0</v>
      </c>
      <c r="Z10" s="143">
        <v>0</v>
      </c>
      <c r="AA10" s="143">
        <v>0</v>
      </c>
      <c r="AB10" s="143">
        <v>0</v>
      </c>
      <c r="AC10" s="143">
        <v>0</v>
      </c>
      <c r="AD10" s="143">
        <v>0</v>
      </c>
      <c r="AE10" s="143">
        <v>0</v>
      </c>
      <c r="AF10" s="143">
        <v>7</v>
      </c>
      <c r="AG10" s="143">
        <v>15</v>
      </c>
    </row>
    <row r="11" spans="1:33" s="143" customFormat="1" ht="15" x14ac:dyDescent="0.25">
      <c r="A11" s="143">
        <v>6</v>
      </c>
      <c r="B11" s="143" t="s">
        <v>286</v>
      </c>
      <c r="C11" s="143">
        <v>9265</v>
      </c>
      <c r="D11" s="171" t="s">
        <v>392</v>
      </c>
      <c r="E11" s="170">
        <v>47</v>
      </c>
      <c r="F11" s="143">
        <v>0</v>
      </c>
      <c r="G11" s="143">
        <v>0</v>
      </c>
      <c r="H11" s="143">
        <v>0</v>
      </c>
      <c r="I11" s="143">
        <v>0</v>
      </c>
      <c r="J11" s="143">
        <v>13</v>
      </c>
      <c r="K11" s="143">
        <v>3</v>
      </c>
      <c r="L11" s="143">
        <v>41</v>
      </c>
      <c r="M11" s="143">
        <v>9</v>
      </c>
      <c r="N11" s="143">
        <v>3</v>
      </c>
      <c r="O11" s="143">
        <v>6</v>
      </c>
      <c r="P11" s="143">
        <v>12</v>
      </c>
      <c r="Q11" s="143">
        <v>6</v>
      </c>
      <c r="R11" s="143">
        <v>0</v>
      </c>
      <c r="S11" s="143">
        <v>0</v>
      </c>
      <c r="T11" s="143">
        <v>1</v>
      </c>
      <c r="U11" s="143">
        <v>0</v>
      </c>
      <c r="V11" s="143">
        <v>2</v>
      </c>
      <c r="W11" s="143">
        <v>1</v>
      </c>
      <c r="X11" s="143">
        <v>0</v>
      </c>
      <c r="Y11" s="143">
        <v>3</v>
      </c>
      <c r="Z11" s="143">
        <v>2</v>
      </c>
      <c r="AA11" s="143">
        <v>1</v>
      </c>
      <c r="AB11" s="143">
        <v>2</v>
      </c>
      <c r="AC11" s="143">
        <v>1</v>
      </c>
      <c r="AD11" s="143">
        <v>75</v>
      </c>
      <c r="AE11" s="143">
        <v>3</v>
      </c>
      <c r="AF11" s="143">
        <v>33</v>
      </c>
      <c r="AG11" s="143">
        <v>232</v>
      </c>
    </row>
    <row r="12" spans="1:33" s="143" customFormat="1" ht="15" x14ac:dyDescent="0.25">
      <c r="A12" s="143">
        <v>7</v>
      </c>
      <c r="B12" s="143" t="s">
        <v>286</v>
      </c>
      <c r="C12" s="143">
        <v>9271</v>
      </c>
      <c r="D12" s="171" t="s">
        <v>393</v>
      </c>
      <c r="E12" s="170">
        <v>46</v>
      </c>
      <c r="F12" s="143">
        <v>1</v>
      </c>
      <c r="G12" s="143">
        <v>0</v>
      </c>
      <c r="H12" s="143">
        <v>0</v>
      </c>
      <c r="I12" s="143">
        <v>0</v>
      </c>
      <c r="J12" s="143">
        <v>12</v>
      </c>
      <c r="K12" s="143">
        <v>2</v>
      </c>
      <c r="L12" s="143">
        <v>43</v>
      </c>
      <c r="M12" s="143">
        <v>4</v>
      </c>
      <c r="N12" s="143">
        <v>22</v>
      </c>
      <c r="O12" s="143">
        <v>5</v>
      </c>
      <c r="P12" s="143">
        <v>9</v>
      </c>
      <c r="Q12" s="143">
        <v>9</v>
      </c>
      <c r="R12" s="143">
        <v>0</v>
      </c>
      <c r="S12" s="143">
        <v>6</v>
      </c>
      <c r="T12" s="143">
        <v>6</v>
      </c>
      <c r="U12" s="143">
        <v>0</v>
      </c>
      <c r="V12" s="143">
        <v>10</v>
      </c>
      <c r="W12" s="143">
        <v>0</v>
      </c>
      <c r="X12" s="143">
        <v>0</v>
      </c>
      <c r="Y12" s="143">
        <v>1</v>
      </c>
      <c r="Z12" s="143">
        <v>0</v>
      </c>
      <c r="AA12" s="143">
        <v>30</v>
      </c>
      <c r="AB12" s="143">
        <v>0</v>
      </c>
      <c r="AC12" s="143">
        <v>1</v>
      </c>
      <c r="AD12" s="143">
        <v>0</v>
      </c>
      <c r="AE12" s="143">
        <v>30</v>
      </c>
      <c r="AF12" s="143">
        <v>18</v>
      </c>
      <c r="AG12" s="143">
        <v>84</v>
      </c>
    </row>
    <row r="13" spans="1:33" s="143" customFormat="1" ht="15" x14ac:dyDescent="0.25">
      <c r="A13" s="143">
        <v>8</v>
      </c>
      <c r="B13" s="143" t="s">
        <v>286</v>
      </c>
      <c r="C13" s="143">
        <v>9314</v>
      </c>
      <c r="D13" s="171" t="s">
        <v>394</v>
      </c>
      <c r="E13" s="170">
        <v>68</v>
      </c>
      <c r="F13" s="143">
        <v>0</v>
      </c>
      <c r="G13" s="143">
        <v>0</v>
      </c>
      <c r="H13" s="143">
        <v>0</v>
      </c>
      <c r="I13" s="143">
        <v>4</v>
      </c>
      <c r="J13" s="143">
        <v>45</v>
      </c>
      <c r="K13" s="143">
        <v>7</v>
      </c>
      <c r="L13" s="143">
        <v>48</v>
      </c>
      <c r="M13" s="143">
        <v>12</v>
      </c>
      <c r="N13" s="143">
        <v>8</v>
      </c>
      <c r="O13" s="143">
        <v>16</v>
      </c>
      <c r="P13" s="143">
        <v>14</v>
      </c>
      <c r="Q13" s="143">
        <v>7</v>
      </c>
      <c r="R13" s="143">
        <v>0</v>
      </c>
      <c r="S13" s="143">
        <v>0</v>
      </c>
      <c r="T13" s="143">
        <v>0</v>
      </c>
      <c r="U13" s="143">
        <v>0</v>
      </c>
      <c r="V13" s="143">
        <v>4</v>
      </c>
      <c r="W13" s="143">
        <v>6</v>
      </c>
      <c r="X13" s="143">
        <v>0</v>
      </c>
      <c r="Y13" s="143">
        <v>4</v>
      </c>
      <c r="Z13" s="143">
        <v>0</v>
      </c>
      <c r="AA13" s="143">
        <v>1</v>
      </c>
      <c r="AB13" s="143">
        <v>0</v>
      </c>
      <c r="AC13" s="143">
        <v>1</v>
      </c>
      <c r="AD13" s="143">
        <v>0</v>
      </c>
      <c r="AE13" s="143">
        <v>38</v>
      </c>
      <c r="AF13" s="143">
        <v>66</v>
      </c>
      <c r="AG13" s="143">
        <v>150</v>
      </c>
    </row>
    <row r="14" spans="1:33" s="143" customFormat="1" ht="15" x14ac:dyDescent="0.25">
      <c r="A14" s="143">
        <v>9</v>
      </c>
      <c r="B14" s="143" t="s">
        <v>286</v>
      </c>
      <c r="C14" s="143">
        <v>9315</v>
      </c>
      <c r="D14" s="171" t="s">
        <v>395</v>
      </c>
      <c r="E14" s="170">
        <v>280</v>
      </c>
      <c r="F14" s="143">
        <v>15</v>
      </c>
      <c r="G14" s="143">
        <v>4</v>
      </c>
      <c r="H14" s="143">
        <v>0</v>
      </c>
      <c r="I14" s="143">
        <v>0</v>
      </c>
      <c r="J14" s="143">
        <v>812</v>
      </c>
      <c r="K14" s="143">
        <v>72</v>
      </c>
      <c r="L14" s="143">
        <v>228</v>
      </c>
      <c r="M14" s="143">
        <v>22</v>
      </c>
      <c r="N14" s="143">
        <v>140</v>
      </c>
      <c r="O14" s="143">
        <v>90</v>
      </c>
      <c r="P14" s="143">
        <v>190</v>
      </c>
      <c r="Q14" s="143">
        <v>18</v>
      </c>
      <c r="R14" s="143">
        <v>7</v>
      </c>
      <c r="S14" s="143">
        <v>70</v>
      </c>
      <c r="T14" s="143">
        <v>28</v>
      </c>
      <c r="U14" s="143">
        <v>2</v>
      </c>
      <c r="V14" s="143">
        <v>12</v>
      </c>
      <c r="W14" s="143">
        <v>19</v>
      </c>
      <c r="X14" s="143">
        <v>5</v>
      </c>
      <c r="Y14" s="143">
        <v>1</v>
      </c>
      <c r="Z14" s="143">
        <v>2</v>
      </c>
      <c r="AA14" s="143">
        <v>1</v>
      </c>
      <c r="AB14" s="143">
        <v>2</v>
      </c>
      <c r="AC14" s="143">
        <v>1</v>
      </c>
      <c r="AD14" s="143">
        <v>80</v>
      </c>
      <c r="AE14" s="143">
        <v>25</v>
      </c>
      <c r="AF14" s="143">
        <v>70</v>
      </c>
      <c r="AG14" s="143">
        <v>0</v>
      </c>
    </row>
    <row r="15" spans="1:33" s="143" customFormat="1" ht="12.75" x14ac:dyDescent="0.2">
      <c r="A15" s="143">
        <v>10</v>
      </c>
      <c r="B15" s="167" t="s">
        <v>286</v>
      </c>
      <c r="C15" s="143">
        <v>9989</v>
      </c>
      <c r="D15" s="171" t="s">
        <v>396</v>
      </c>
      <c r="E15" s="167">
        <v>0</v>
      </c>
      <c r="F15" s="143">
        <v>0</v>
      </c>
      <c r="G15" s="143">
        <v>0</v>
      </c>
      <c r="H15" s="143">
        <v>0</v>
      </c>
      <c r="I15" s="143">
        <v>0</v>
      </c>
      <c r="J15" s="143">
        <v>0</v>
      </c>
      <c r="K15" s="143">
        <v>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>
        <v>0</v>
      </c>
      <c r="R15" s="143">
        <v>0</v>
      </c>
      <c r="S15" s="143">
        <v>0</v>
      </c>
      <c r="T15" s="143">
        <v>0</v>
      </c>
      <c r="U15" s="143">
        <v>0</v>
      </c>
      <c r="W15" s="143">
        <v>0</v>
      </c>
      <c r="X15" s="143">
        <v>0</v>
      </c>
      <c r="Y15" s="143">
        <v>0</v>
      </c>
      <c r="Z15" s="143">
        <v>0</v>
      </c>
      <c r="AA15" s="143">
        <v>0</v>
      </c>
      <c r="AB15" s="143">
        <v>0</v>
      </c>
      <c r="AC15" s="143">
        <v>0</v>
      </c>
      <c r="AD15" s="143">
        <v>0</v>
      </c>
      <c r="AE15" s="143">
        <v>0</v>
      </c>
      <c r="AF15" s="143">
        <v>0</v>
      </c>
      <c r="AG15" s="143">
        <v>0</v>
      </c>
    </row>
    <row r="16" spans="1:33" s="143" customFormat="1" ht="15" x14ac:dyDescent="0.25">
      <c r="A16" s="143">
        <v>11</v>
      </c>
      <c r="B16" s="143" t="s">
        <v>286</v>
      </c>
      <c r="C16" s="143">
        <v>9324</v>
      </c>
      <c r="D16" s="168" t="s">
        <v>397</v>
      </c>
      <c r="E16" s="170">
        <v>60</v>
      </c>
      <c r="F16" s="143">
        <v>3</v>
      </c>
      <c r="G16" s="143">
        <v>0</v>
      </c>
      <c r="H16" s="143">
        <v>0</v>
      </c>
      <c r="I16" s="143">
        <v>2</v>
      </c>
      <c r="J16" s="143">
        <v>15</v>
      </c>
      <c r="K16" s="143">
        <v>13</v>
      </c>
      <c r="L16" s="143">
        <v>29</v>
      </c>
      <c r="M16" s="143">
        <v>5</v>
      </c>
      <c r="N16" s="143">
        <v>13</v>
      </c>
      <c r="O16" s="143">
        <v>5</v>
      </c>
      <c r="P16" s="143">
        <v>24</v>
      </c>
      <c r="Q16" s="143">
        <v>9</v>
      </c>
      <c r="R16" s="143">
        <v>0</v>
      </c>
      <c r="S16" s="143">
        <v>0</v>
      </c>
      <c r="T16" s="143">
        <v>0</v>
      </c>
      <c r="U16" s="143">
        <v>0</v>
      </c>
      <c r="V16" s="143">
        <v>2</v>
      </c>
      <c r="W16" s="143">
        <v>3</v>
      </c>
      <c r="X16" s="143">
        <v>0</v>
      </c>
      <c r="Y16" s="143">
        <v>2</v>
      </c>
      <c r="Z16" s="143">
        <v>1</v>
      </c>
      <c r="AA16" s="143">
        <v>3</v>
      </c>
      <c r="AB16" s="143">
        <v>1</v>
      </c>
      <c r="AC16" s="143">
        <v>3</v>
      </c>
      <c r="AD16" s="143">
        <v>40</v>
      </c>
      <c r="AE16" s="143">
        <v>18</v>
      </c>
      <c r="AF16" s="143">
        <v>18</v>
      </c>
      <c r="AG16" s="143">
        <v>32</v>
      </c>
    </row>
    <row r="17" spans="1:33" s="143" customFormat="1" ht="15" x14ac:dyDescent="0.25">
      <c r="A17" s="143">
        <v>12</v>
      </c>
      <c r="B17" s="143" t="s">
        <v>286</v>
      </c>
      <c r="C17" s="143">
        <v>9330</v>
      </c>
      <c r="D17" s="171" t="s">
        <v>398</v>
      </c>
      <c r="E17" s="170">
        <v>79</v>
      </c>
      <c r="F17" s="143">
        <v>1</v>
      </c>
      <c r="G17" s="143">
        <v>0</v>
      </c>
      <c r="H17" s="143">
        <v>0</v>
      </c>
      <c r="I17" s="143">
        <v>0</v>
      </c>
      <c r="J17" s="143">
        <v>50</v>
      </c>
      <c r="K17" s="143">
        <v>9</v>
      </c>
      <c r="L17" s="143">
        <v>49</v>
      </c>
      <c r="M17" s="143">
        <v>6</v>
      </c>
      <c r="N17" s="143">
        <v>9</v>
      </c>
      <c r="O17" s="143">
        <v>6</v>
      </c>
      <c r="P17" s="143">
        <v>8</v>
      </c>
      <c r="Q17" s="143">
        <v>11</v>
      </c>
      <c r="R17" s="143">
        <v>0</v>
      </c>
      <c r="S17" s="143">
        <v>21</v>
      </c>
      <c r="T17" s="143">
        <v>2</v>
      </c>
      <c r="U17" s="143">
        <v>0</v>
      </c>
      <c r="V17" s="143">
        <v>2</v>
      </c>
      <c r="W17" s="143">
        <v>5</v>
      </c>
      <c r="X17" s="143">
        <v>0</v>
      </c>
      <c r="Y17" s="143">
        <v>2</v>
      </c>
      <c r="Z17" s="143">
        <v>1</v>
      </c>
      <c r="AA17" s="143">
        <v>0</v>
      </c>
      <c r="AB17" s="143">
        <v>1</v>
      </c>
      <c r="AC17" s="143">
        <v>0</v>
      </c>
      <c r="AD17" s="143">
        <v>40</v>
      </c>
      <c r="AE17" s="143">
        <v>0</v>
      </c>
      <c r="AF17" s="143">
        <v>56</v>
      </c>
      <c r="AG17" s="143">
        <v>89</v>
      </c>
    </row>
    <row r="18" spans="1:33" s="143" customFormat="1" ht="12.75" x14ac:dyDescent="0.2">
      <c r="A18" s="143">
        <v>13</v>
      </c>
      <c r="B18" s="143" t="s">
        <v>286</v>
      </c>
      <c r="C18" s="143">
        <v>9353</v>
      </c>
      <c r="D18" s="171" t="s">
        <v>399</v>
      </c>
      <c r="E18" s="167">
        <v>48</v>
      </c>
      <c r="F18" s="143">
        <v>1</v>
      </c>
      <c r="G18" s="143">
        <v>0</v>
      </c>
      <c r="H18" s="143">
        <v>0</v>
      </c>
      <c r="I18" s="143">
        <v>0</v>
      </c>
      <c r="J18" s="143">
        <v>13</v>
      </c>
      <c r="K18" s="143">
        <v>10</v>
      </c>
      <c r="L18" s="143">
        <v>32</v>
      </c>
      <c r="M18" s="143">
        <v>6</v>
      </c>
      <c r="N18" s="143">
        <v>8</v>
      </c>
      <c r="O18" s="143">
        <v>0</v>
      </c>
      <c r="P18" s="143">
        <v>0</v>
      </c>
      <c r="Q18" s="143">
        <v>6</v>
      </c>
      <c r="R18" s="143">
        <v>1</v>
      </c>
      <c r="S18" s="143">
        <v>0</v>
      </c>
      <c r="T18" s="143">
        <v>3</v>
      </c>
      <c r="U18" s="143">
        <v>2</v>
      </c>
      <c r="W18" s="143">
        <v>2</v>
      </c>
      <c r="X18" s="143">
        <v>0</v>
      </c>
      <c r="Y18" s="143">
        <v>0</v>
      </c>
      <c r="Z18" s="143">
        <v>0</v>
      </c>
      <c r="AA18" s="143">
        <v>1</v>
      </c>
      <c r="AB18" s="143">
        <v>0</v>
      </c>
      <c r="AC18" s="143">
        <v>1</v>
      </c>
      <c r="AD18" s="143">
        <v>0</v>
      </c>
      <c r="AE18" s="143">
        <v>25</v>
      </c>
      <c r="AF18" s="143">
        <v>22</v>
      </c>
      <c r="AG18" s="143">
        <v>40</v>
      </c>
    </row>
    <row r="19" spans="1:33" s="143" customFormat="1" ht="15" x14ac:dyDescent="0.25">
      <c r="A19" s="143">
        <v>14</v>
      </c>
      <c r="B19" s="143" t="s">
        <v>286</v>
      </c>
      <c r="C19" s="143">
        <v>13657</v>
      </c>
      <c r="D19" s="171" t="s">
        <v>400</v>
      </c>
      <c r="E19" s="170">
        <v>17</v>
      </c>
      <c r="F19" s="143">
        <v>0</v>
      </c>
      <c r="G19" s="143">
        <v>0</v>
      </c>
      <c r="H19" s="143">
        <v>0</v>
      </c>
      <c r="I19" s="143">
        <v>0</v>
      </c>
      <c r="J19" s="143">
        <v>2</v>
      </c>
      <c r="K19" s="143">
        <v>1</v>
      </c>
      <c r="L19" s="143">
        <v>18</v>
      </c>
      <c r="M19" s="143">
        <v>5</v>
      </c>
      <c r="N19" s="143">
        <v>0</v>
      </c>
      <c r="O19" s="143">
        <v>0</v>
      </c>
      <c r="P19" s="143">
        <v>0</v>
      </c>
      <c r="Q19" s="143">
        <v>3</v>
      </c>
      <c r="R19" s="143">
        <v>0</v>
      </c>
      <c r="S19" s="143">
        <v>1</v>
      </c>
      <c r="T19" s="143">
        <v>0</v>
      </c>
      <c r="U19" s="143">
        <v>1</v>
      </c>
      <c r="V19" s="143">
        <v>0</v>
      </c>
      <c r="W19" s="143">
        <v>0</v>
      </c>
      <c r="X19" s="143">
        <v>8</v>
      </c>
      <c r="Y19" s="143">
        <v>0</v>
      </c>
      <c r="Z19" s="143">
        <v>0</v>
      </c>
      <c r="AA19" s="143">
        <v>0</v>
      </c>
      <c r="AB19" s="143">
        <v>0</v>
      </c>
      <c r="AC19" s="143">
        <v>0</v>
      </c>
      <c r="AD19" s="143">
        <v>0</v>
      </c>
      <c r="AE19" s="143">
        <v>0</v>
      </c>
      <c r="AF19" s="143">
        <v>12</v>
      </c>
      <c r="AG19" s="143">
        <v>15</v>
      </c>
    </row>
    <row r="20" spans="1:33" s="143" customFormat="1" ht="12.75" x14ac:dyDescent="0.2">
      <c r="A20" s="143">
        <v>15</v>
      </c>
      <c r="B20" s="143" t="s">
        <v>286</v>
      </c>
      <c r="C20" s="143">
        <v>14317</v>
      </c>
      <c r="D20" s="171" t="s">
        <v>401</v>
      </c>
      <c r="E20" s="167">
        <v>111</v>
      </c>
      <c r="F20" s="143">
        <v>0</v>
      </c>
      <c r="G20" s="143">
        <v>1</v>
      </c>
      <c r="H20" s="143">
        <v>0</v>
      </c>
      <c r="I20" s="143">
        <v>1</v>
      </c>
      <c r="J20" s="143">
        <v>50</v>
      </c>
      <c r="K20" s="143">
        <v>8</v>
      </c>
      <c r="L20" s="143">
        <v>80</v>
      </c>
      <c r="M20" s="143">
        <v>9</v>
      </c>
      <c r="N20" s="143">
        <v>8</v>
      </c>
      <c r="O20" s="143">
        <v>2</v>
      </c>
      <c r="P20" s="143">
        <v>12</v>
      </c>
      <c r="Q20" s="143">
        <v>9</v>
      </c>
      <c r="R20" s="143">
        <v>0</v>
      </c>
      <c r="S20" s="143">
        <v>2</v>
      </c>
      <c r="T20" s="143">
        <v>4</v>
      </c>
      <c r="U20" s="143">
        <v>2</v>
      </c>
      <c r="W20" s="143">
        <v>3</v>
      </c>
      <c r="X20" s="143">
        <v>0</v>
      </c>
      <c r="Y20" s="143">
        <v>1</v>
      </c>
      <c r="Z20" s="143">
        <v>2</v>
      </c>
      <c r="AA20" s="143">
        <v>4</v>
      </c>
      <c r="AB20" s="143">
        <v>2</v>
      </c>
      <c r="AC20" s="143">
        <v>4</v>
      </c>
      <c r="AD20" s="143">
        <v>80</v>
      </c>
      <c r="AE20" s="143">
        <v>86</v>
      </c>
      <c r="AF20" s="143">
        <v>60</v>
      </c>
      <c r="AG20" s="143">
        <v>270</v>
      </c>
    </row>
    <row r="21" spans="1:33" s="143" customFormat="1" ht="15" x14ac:dyDescent="0.25">
      <c r="A21" s="143">
        <v>16</v>
      </c>
      <c r="B21" s="143" t="s">
        <v>286</v>
      </c>
      <c r="C21" s="143">
        <v>9269</v>
      </c>
      <c r="D21" s="171" t="s">
        <v>402</v>
      </c>
      <c r="E21" s="170">
        <v>22</v>
      </c>
      <c r="F21" s="143">
        <v>0</v>
      </c>
      <c r="G21" s="143">
        <v>0</v>
      </c>
      <c r="H21" s="143">
        <v>0</v>
      </c>
      <c r="I21" s="143">
        <v>0</v>
      </c>
      <c r="J21" s="143">
        <v>65</v>
      </c>
      <c r="K21" s="143">
        <v>1</v>
      </c>
      <c r="L21" s="143">
        <v>20</v>
      </c>
      <c r="M21" s="143">
        <v>6</v>
      </c>
      <c r="N21" s="143">
        <v>1</v>
      </c>
      <c r="O21" s="143">
        <v>0</v>
      </c>
      <c r="P21" s="143">
        <v>20</v>
      </c>
      <c r="Q21" s="143">
        <v>4</v>
      </c>
      <c r="R21" s="143">
        <v>0</v>
      </c>
      <c r="S21" s="143">
        <v>4</v>
      </c>
      <c r="T21" s="143">
        <v>1</v>
      </c>
      <c r="U21" s="143">
        <v>0</v>
      </c>
      <c r="V21" s="143">
        <v>0</v>
      </c>
      <c r="W21" s="143">
        <v>1</v>
      </c>
      <c r="X21" s="143">
        <v>0</v>
      </c>
      <c r="Y21" s="143">
        <v>2</v>
      </c>
      <c r="Z21" s="143">
        <v>0</v>
      </c>
      <c r="AA21" s="143">
        <v>2</v>
      </c>
      <c r="AB21" s="143">
        <v>0</v>
      </c>
      <c r="AC21" s="143">
        <v>2</v>
      </c>
      <c r="AD21" s="143">
        <v>0</v>
      </c>
      <c r="AE21" s="143">
        <v>11</v>
      </c>
      <c r="AF21" s="143">
        <v>12</v>
      </c>
      <c r="AG21" s="143">
        <v>20</v>
      </c>
    </row>
    <row r="22" spans="1:33" s="143" customFormat="1" ht="15" x14ac:dyDescent="0.25">
      <c r="A22" s="143">
        <v>17</v>
      </c>
      <c r="B22" s="143" t="s">
        <v>286</v>
      </c>
      <c r="C22" s="143">
        <v>9862</v>
      </c>
      <c r="D22" s="168" t="s">
        <v>403</v>
      </c>
      <c r="E22" s="170">
        <v>79</v>
      </c>
      <c r="F22" s="143">
        <v>0</v>
      </c>
      <c r="G22" s="143">
        <v>0</v>
      </c>
      <c r="H22" s="143">
        <v>0</v>
      </c>
      <c r="I22" s="143">
        <v>0</v>
      </c>
      <c r="J22" s="143">
        <v>81</v>
      </c>
      <c r="K22" s="143">
        <v>5</v>
      </c>
      <c r="L22" s="143">
        <v>32</v>
      </c>
      <c r="M22" s="143">
        <v>5</v>
      </c>
      <c r="N22" s="143">
        <v>5</v>
      </c>
      <c r="O22" s="143">
        <v>6</v>
      </c>
      <c r="P22" s="143">
        <v>22</v>
      </c>
      <c r="Q22" s="143">
        <v>8</v>
      </c>
      <c r="R22" s="143">
        <v>0</v>
      </c>
      <c r="S22" s="143">
        <v>5</v>
      </c>
      <c r="T22" s="143">
        <v>3</v>
      </c>
      <c r="U22" s="143">
        <v>2</v>
      </c>
      <c r="V22" s="143">
        <v>2</v>
      </c>
      <c r="W22" s="143">
        <v>2</v>
      </c>
      <c r="X22" s="143">
        <v>0</v>
      </c>
      <c r="Y22" s="143">
        <v>1</v>
      </c>
      <c r="Z22" s="143">
        <v>1</v>
      </c>
      <c r="AA22" s="143">
        <v>1</v>
      </c>
      <c r="AB22" s="143">
        <v>1</v>
      </c>
      <c r="AC22" s="143">
        <v>1</v>
      </c>
      <c r="AD22" s="143">
        <v>48</v>
      </c>
      <c r="AE22" s="143">
        <v>11</v>
      </c>
      <c r="AF22" s="143">
        <v>24</v>
      </c>
      <c r="AG22" s="143">
        <v>232</v>
      </c>
    </row>
    <row r="23" spans="1:33" s="139" customFormat="1" ht="12.75" x14ac:dyDescent="0.2">
      <c r="D23" s="172" t="s">
        <v>365</v>
      </c>
      <c r="E23" s="139">
        <f t="shared" ref="E23:AG23" si="0">SUM(E5:E22)</f>
        <v>1146</v>
      </c>
      <c r="F23" s="139">
        <f t="shared" si="0"/>
        <v>25</v>
      </c>
      <c r="G23" s="139">
        <f t="shared" si="0"/>
        <v>14</v>
      </c>
      <c r="H23" s="139">
        <f t="shared" si="0"/>
        <v>0</v>
      </c>
      <c r="I23" s="139">
        <f t="shared" si="0"/>
        <v>7</v>
      </c>
      <c r="J23" s="139">
        <f t="shared" si="0"/>
        <v>1554</v>
      </c>
      <c r="K23" s="139">
        <f t="shared" si="0"/>
        <v>182</v>
      </c>
      <c r="L23" s="139">
        <f t="shared" si="0"/>
        <v>886</v>
      </c>
      <c r="M23" s="139">
        <f t="shared" si="0"/>
        <v>135</v>
      </c>
      <c r="N23" s="139">
        <f t="shared" si="0"/>
        <v>263</v>
      </c>
      <c r="O23" s="139">
        <f t="shared" si="0"/>
        <v>149</v>
      </c>
      <c r="P23" s="139">
        <f t="shared" si="0"/>
        <v>386</v>
      </c>
      <c r="Q23" s="139">
        <f t="shared" si="0"/>
        <v>143</v>
      </c>
      <c r="R23" s="139">
        <f t="shared" si="0"/>
        <v>9</v>
      </c>
      <c r="S23" s="139">
        <f t="shared" si="0"/>
        <v>111</v>
      </c>
      <c r="T23" s="139">
        <f t="shared" si="0"/>
        <v>66</v>
      </c>
      <c r="U23" s="139">
        <f t="shared" si="0"/>
        <v>9</v>
      </c>
      <c r="V23" s="139">
        <f t="shared" si="0"/>
        <v>41</v>
      </c>
      <c r="W23" s="139">
        <f t="shared" si="0"/>
        <v>56</v>
      </c>
      <c r="X23" s="139">
        <f t="shared" si="0"/>
        <v>19</v>
      </c>
      <c r="Y23" s="139">
        <f t="shared" si="0"/>
        <v>21</v>
      </c>
      <c r="Z23" s="139">
        <f t="shared" si="0"/>
        <v>11</v>
      </c>
      <c r="AA23" s="139">
        <f t="shared" si="0"/>
        <v>51</v>
      </c>
      <c r="AB23" s="139">
        <f t="shared" si="0"/>
        <v>11</v>
      </c>
      <c r="AC23" s="139">
        <f t="shared" si="0"/>
        <v>22</v>
      </c>
      <c r="AD23" s="139">
        <f t="shared" si="0"/>
        <v>458</v>
      </c>
      <c r="AE23" s="139">
        <f t="shared" si="0"/>
        <v>291</v>
      </c>
      <c r="AF23" s="139">
        <f t="shared" si="0"/>
        <v>505</v>
      </c>
      <c r="AG23" s="139">
        <f t="shared" si="0"/>
        <v>1718</v>
      </c>
    </row>
    <row r="24" spans="1:33" s="139" customFormat="1" ht="12.75" x14ac:dyDescent="0.2">
      <c r="D24" s="140"/>
    </row>
    <row r="25" spans="1:33" s="143" customFormat="1" ht="15" x14ac:dyDescent="0.25">
      <c r="A25" s="143">
        <v>1</v>
      </c>
      <c r="B25" s="143" t="s">
        <v>343</v>
      </c>
      <c r="C25" s="143">
        <v>9362</v>
      </c>
      <c r="D25" s="171" t="s">
        <v>404</v>
      </c>
      <c r="E25" s="170">
        <v>111</v>
      </c>
      <c r="F25" s="143">
        <v>2</v>
      </c>
      <c r="G25" s="143">
        <v>0</v>
      </c>
      <c r="H25" s="143">
        <v>0</v>
      </c>
      <c r="I25" s="143">
        <v>0</v>
      </c>
      <c r="J25" s="143">
        <v>160</v>
      </c>
      <c r="K25" s="143">
        <v>0</v>
      </c>
      <c r="L25" s="143">
        <v>63</v>
      </c>
      <c r="M25" s="143">
        <v>6</v>
      </c>
      <c r="N25" s="143">
        <v>0</v>
      </c>
      <c r="O25" s="143">
        <v>0</v>
      </c>
      <c r="P25" s="143">
        <v>40</v>
      </c>
      <c r="Q25" s="143">
        <v>6</v>
      </c>
      <c r="R25" s="143">
        <v>0</v>
      </c>
      <c r="S25" s="143">
        <v>4</v>
      </c>
      <c r="T25" s="143">
        <v>0</v>
      </c>
      <c r="U25" s="143">
        <v>1</v>
      </c>
      <c r="V25" s="143">
        <v>0</v>
      </c>
      <c r="W25" s="143">
        <v>1</v>
      </c>
      <c r="X25" s="143">
        <v>0</v>
      </c>
      <c r="Y25" s="143">
        <v>1</v>
      </c>
      <c r="Z25" s="143">
        <v>1</v>
      </c>
      <c r="AA25" s="143">
        <v>1</v>
      </c>
      <c r="AB25" s="143">
        <v>1</v>
      </c>
      <c r="AC25" s="143">
        <v>1</v>
      </c>
      <c r="AD25" s="143">
        <v>50</v>
      </c>
      <c r="AE25" s="143">
        <v>25</v>
      </c>
      <c r="AF25" s="143">
        <v>30</v>
      </c>
      <c r="AG25" s="143">
        <v>125</v>
      </c>
    </row>
    <row r="26" spans="1:33" s="143" customFormat="1" ht="15" x14ac:dyDescent="0.25">
      <c r="A26" s="143">
        <v>2</v>
      </c>
      <c r="B26" s="143" t="s">
        <v>343</v>
      </c>
      <c r="C26" s="143">
        <v>9411</v>
      </c>
      <c r="D26" s="171" t="s">
        <v>418</v>
      </c>
      <c r="E26" s="170">
        <v>60</v>
      </c>
      <c r="F26" s="143">
        <v>0</v>
      </c>
      <c r="G26" s="143">
        <v>0</v>
      </c>
      <c r="H26" s="143">
        <v>0</v>
      </c>
      <c r="I26" s="143">
        <v>0</v>
      </c>
      <c r="J26" s="143">
        <v>52</v>
      </c>
      <c r="K26" s="143">
        <v>0</v>
      </c>
      <c r="L26" s="143">
        <v>40</v>
      </c>
      <c r="M26" s="143">
        <v>5</v>
      </c>
      <c r="N26" s="143">
        <v>0</v>
      </c>
      <c r="O26" s="143">
        <v>0</v>
      </c>
      <c r="P26" s="143">
        <v>0</v>
      </c>
      <c r="Q26" s="143">
        <v>8</v>
      </c>
      <c r="R26" s="143">
        <v>0</v>
      </c>
      <c r="S26" s="143">
        <v>0</v>
      </c>
      <c r="T26" s="143">
        <v>1</v>
      </c>
      <c r="U26" s="143">
        <v>0</v>
      </c>
      <c r="V26" s="143">
        <v>0</v>
      </c>
      <c r="W26" s="143">
        <v>0</v>
      </c>
      <c r="X26" s="143">
        <v>0</v>
      </c>
      <c r="Y26" s="143">
        <v>2</v>
      </c>
      <c r="Z26" s="143">
        <v>0</v>
      </c>
      <c r="AA26" s="143">
        <v>2</v>
      </c>
      <c r="AB26" s="143">
        <v>0</v>
      </c>
      <c r="AC26" s="143">
        <v>2</v>
      </c>
      <c r="AD26" s="143">
        <v>0</v>
      </c>
      <c r="AE26" s="143">
        <v>35</v>
      </c>
      <c r="AF26" s="143">
        <v>52</v>
      </c>
      <c r="AG26" s="143">
        <v>172</v>
      </c>
    </row>
    <row r="27" spans="1:33" s="143" customFormat="1" ht="15" x14ac:dyDescent="0.25">
      <c r="A27" s="143">
        <v>3</v>
      </c>
      <c r="B27" s="143" t="s">
        <v>343</v>
      </c>
      <c r="C27" s="143">
        <v>9363</v>
      </c>
      <c r="D27" s="171" t="s">
        <v>408</v>
      </c>
      <c r="E27" s="170">
        <v>180</v>
      </c>
      <c r="F27" s="143">
        <v>7</v>
      </c>
      <c r="G27" s="143">
        <v>1</v>
      </c>
      <c r="H27" s="143">
        <v>0</v>
      </c>
      <c r="I27" s="143">
        <v>0</v>
      </c>
      <c r="J27" s="143">
        <v>588</v>
      </c>
      <c r="K27" s="143">
        <v>4</v>
      </c>
      <c r="L27" s="143">
        <v>140</v>
      </c>
      <c r="M27" s="143">
        <v>16</v>
      </c>
      <c r="N27" s="143">
        <v>12</v>
      </c>
      <c r="O27" s="143">
        <v>6</v>
      </c>
      <c r="P27" s="143">
        <v>3</v>
      </c>
      <c r="Q27" s="143">
        <v>11</v>
      </c>
      <c r="R27" s="143">
        <v>0</v>
      </c>
      <c r="S27" s="143">
        <v>42</v>
      </c>
      <c r="T27" s="143">
        <v>1</v>
      </c>
      <c r="U27" s="143">
        <v>6</v>
      </c>
      <c r="V27" s="143">
        <v>2</v>
      </c>
      <c r="W27" s="143">
        <v>6</v>
      </c>
      <c r="X27" s="143">
        <v>0</v>
      </c>
      <c r="Y27" s="143">
        <v>2</v>
      </c>
      <c r="Z27" s="143">
        <v>1</v>
      </c>
      <c r="AA27" s="143">
        <v>6</v>
      </c>
      <c r="AB27" s="143">
        <v>1</v>
      </c>
      <c r="AC27" s="143">
        <v>6</v>
      </c>
      <c r="AD27" s="143">
        <v>40</v>
      </c>
      <c r="AE27" s="143">
        <v>79</v>
      </c>
      <c r="AF27" s="143">
        <v>30</v>
      </c>
      <c r="AG27" s="143">
        <v>90</v>
      </c>
    </row>
    <row r="28" spans="1:33" s="143" customFormat="1" ht="12.75" x14ac:dyDescent="0.2">
      <c r="A28" s="143">
        <v>4</v>
      </c>
      <c r="B28" s="143" t="s">
        <v>343</v>
      </c>
      <c r="C28" s="143">
        <v>9366</v>
      </c>
      <c r="D28" s="171" t="s">
        <v>413</v>
      </c>
      <c r="E28" s="167">
        <v>46</v>
      </c>
      <c r="F28" s="143">
        <v>0</v>
      </c>
      <c r="G28" s="143">
        <v>0</v>
      </c>
      <c r="H28" s="143">
        <v>0</v>
      </c>
      <c r="I28" s="143">
        <v>0</v>
      </c>
      <c r="J28" s="143">
        <v>50</v>
      </c>
      <c r="K28" s="143">
        <v>2</v>
      </c>
      <c r="L28" s="143">
        <v>13</v>
      </c>
      <c r="M28" s="143">
        <v>4</v>
      </c>
      <c r="N28" s="143">
        <v>0</v>
      </c>
      <c r="O28" s="143">
        <v>0</v>
      </c>
      <c r="P28" s="143">
        <v>0</v>
      </c>
      <c r="Q28" s="143">
        <v>12</v>
      </c>
      <c r="R28" s="143">
        <v>1</v>
      </c>
      <c r="S28" s="143">
        <v>4</v>
      </c>
      <c r="T28" s="143">
        <v>1</v>
      </c>
      <c r="U28" s="143">
        <v>2</v>
      </c>
      <c r="W28" s="143">
        <v>0</v>
      </c>
      <c r="X28" s="143">
        <v>0</v>
      </c>
      <c r="Y28" s="143">
        <v>1</v>
      </c>
      <c r="Z28" s="143">
        <v>1</v>
      </c>
      <c r="AA28" s="143">
        <v>2</v>
      </c>
      <c r="AB28" s="143">
        <v>1</v>
      </c>
      <c r="AC28" s="143">
        <v>2</v>
      </c>
      <c r="AD28" s="143">
        <v>40</v>
      </c>
      <c r="AE28" s="143">
        <v>8</v>
      </c>
      <c r="AF28" s="143">
        <v>16</v>
      </c>
      <c r="AG28" s="143">
        <v>12</v>
      </c>
    </row>
    <row r="29" spans="1:33" s="143" customFormat="1" ht="15" x14ac:dyDescent="0.25">
      <c r="A29" s="143">
        <v>5</v>
      </c>
      <c r="B29" s="143" t="s">
        <v>343</v>
      </c>
      <c r="C29" s="143">
        <v>9371</v>
      </c>
      <c r="D29" s="171" t="s">
        <v>409</v>
      </c>
      <c r="E29" s="170">
        <v>163</v>
      </c>
      <c r="F29" s="143">
        <v>0</v>
      </c>
      <c r="G29" s="143">
        <v>0</v>
      </c>
      <c r="H29" s="143">
        <v>0</v>
      </c>
      <c r="I29" s="143">
        <v>0</v>
      </c>
      <c r="J29" s="143">
        <v>0</v>
      </c>
      <c r="K29" s="143">
        <v>4</v>
      </c>
      <c r="L29" s="143">
        <v>76</v>
      </c>
      <c r="M29" s="143">
        <v>12</v>
      </c>
      <c r="N29" s="143">
        <v>16</v>
      </c>
      <c r="O29" s="143">
        <v>0</v>
      </c>
      <c r="P29" s="143">
        <v>9</v>
      </c>
      <c r="Q29" s="143">
        <v>8</v>
      </c>
      <c r="R29" s="143">
        <v>0</v>
      </c>
      <c r="S29" s="143">
        <v>0</v>
      </c>
      <c r="T29" s="143">
        <v>0</v>
      </c>
      <c r="U29" s="143">
        <v>1</v>
      </c>
      <c r="V29" s="143">
        <v>0</v>
      </c>
      <c r="W29" s="143">
        <v>7</v>
      </c>
      <c r="X29" s="143">
        <v>0</v>
      </c>
      <c r="Y29" s="143">
        <v>2</v>
      </c>
      <c r="Z29" s="143">
        <v>1</v>
      </c>
      <c r="AA29" s="143">
        <v>3</v>
      </c>
      <c r="AB29" s="143">
        <v>1</v>
      </c>
      <c r="AC29" s="143">
        <v>3</v>
      </c>
      <c r="AD29" s="143">
        <v>50</v>
      </c>
      <c r="AE29" s="143">
        <v>25</v>
      </c>
      <c r="AF29" s="143">
        <v>66</v>
      </c>
      <c r="AG29" s="143">
        <v>155</v>
      </c>
    </row>
    <row r="30" spans="1:33" s="143" customFormat="1" ht="15" x14ac:dyDescent="0.25">
      <c r="A30" s="143">
        <v>6</v>
      </c>
      <c r="B30" s="143" t="s">
        <v>343</v>
      </c>
      <c r="C30" s="143">
        <v>9370</v>
      </c>
      <c r="D30" s="168" t="s">
        <v>410</v>
      </c>
      <c r="E30" s="170">
        <v>57</v>
      </c>
      <c r="F30" s="143">
        <v>0</v>
      </c>
      <c r="G30" s="143">
        <v>0</v>
      </c>
      <c r="H30" s="143">
        <v>0</v>
      </c>
      <c r="I30" s="143">
        <v>0</v>
      </c>
      <c r="J30" s="143">
        <v>5</v>
      </c>
      <c r="K30" s="143">
        <v>2</v>
      </c>
      <c r="L30" s="143">
        <v>24</v>
      </c>
      <c r="M30" s="143">
        <v>12</v>
      </c>
      <c r="N30" s="143">
        <v>8</v>
      </c>
      <c r="O30" s="143">
        <v>0</v>
      </c>
      <c r="P30" s="143">
        <v>0</v>
      </c>
      <c r="Q30" s="143">
        <v>8</v>
      </c>
      <c r="R30" s="143">
        <v>4</v>
      </c>
      <c r="S30" s="143">
        <v>4</v>
      </c>
      <c r="T30" s="143">
        <v>0</v>
      </c>
      <c r="U30" s="143">
        <v>0</v>
      </c>
      <c r="V30" s="143">
        <v>3</v>
      </c>
      <c r="W30" s="143">
        <v>0</v>
      </c>
      <c r="X30" s="143">
        <v>1</v>
      </c>
      <c r="Y30" s="143">
        <v>0</v>
      </c>
      <c r="Z30" s="143">
        <v>2</v>
      </c>
      <c r="AA30" s="143">
        <v>0</v>
      </c>
      <c r="AB30" s="143">
        <v>2</v>
      </c>
      <c r="AC30" s="143">
        <v>0</v>
      </c>
      <c r="AD30" s="143">
        <v>12</v>
      </c>
      <c r="AE30" s="143">
        <v>12</v>
      </c>
      <c r="AF30" s="143">
        <v>15</v>
      </c>
      <c r="AG30" s="143">
        <v>20</v>
      </c>
    </row>
    <row r="31" spans="1:33" s="143" customFormat="1" ht="15" x14ac:dyDescent="0.25">
      <c r="A31" s="143">
        <v>7</v>
      </c>
      <c r="B31" s="143" t="s">
        <v>343</v>
      </c>
      <c r="C31" s="143">
        <v>9372</v>
      </c>
      <c r="D31" s="171" t="s">
        <v>407</v>
      </c>
      <c r="E31" s="170">
        <v>45</v>
      </c>
      <c r="F31" s="143">
        <v>0</v>
      </c>
      <c r="G31" s="143">
        <v>0</v>
      </c>
      <c r="H31" s="143">
        <v>0</v>
      </c>
      <c r="I31" s="143">
        <v>2</v>
      </c>
      <c r="J31" s="143">
        <v>0</v>
      </c>
      <c r="K31" s="143">
        <v>15</v>
      </c>
      <c r="L31" s="143">
        <v>38</v>
      </c>
      <c r="M31" s="143">
        <v>6</v>
      </c>
      <c r="N31" s="143">
        <v>20</v>
      </c>
      <c r="O31" s="143">
        <v>4</v>
      </c>
      <c r="P31" s="143">
        <v>18</v>
      </c>
      <c r="Q31" s="143">
        <v>7</v>
      </c>
      <c r="R31" s="143">
        <v>0</v>
      </c>
      <c r="S31" s="143">
        <v>0</v>
      </c>
      <c r="T31" s="143">
        <v>7</v>
      </c>
      <c r="U31" s="143">
        <v>0</v>
      </c>
      <c r="V31" s="143">
        <v>4</v>
      </c>
      <c r="W31" s="143">
        <v>4</v>
      </c>
      <c r="X31" s="143">
        <v>0</v>
      </c>
      <c r="Y31" s="143">
        <v>0</v>
      </c>
      <c r="Z31" s="143">
        <v>1</v>
      </c>
      <c r="AA31" s="143">
        <v>1</v>
      </c>
      <c r="AB31" s="143">
        <v>1</v>
      </c>
      <c r="AC31" s="143">
        <v>1</v>
      </c>
      <c r="AD31" s="143">
        <v>50</v>
      </c>
      <c r="AE31" s="143">
        <v>4</v>
      </c>
      <c r="AF31" s="143">
        <v>50</v>
      </c>
      <c r="AG31" s="143">
        <v>4</v>
      </c>
    </row>
    <row r="32" spans="1:33" s="143" customFormat="1" ht="15" x14ac:dyDescent="0.25">
      <c r="A32" s="143">
        <v>8</v>
      </c>
      <c r="B32" s="143" t="s">
        <v>343</v>
      </c>
      <c r="C32" s="143">
        <v>9364</v>
      </c>
      <c r="D32" s="171" t="s">
        <v>417</v>
      </c>
      <c r="E32" s="170">
        <v>57</v>
      </c>
      <c r="F32" s="143">
        <v>0</v>
      </c>
      <c r="G32" s="143">
        <v>0</v>
      </c>
      <c r="H32" s="143">
        <v>0</v>
      </c>
      <c r="I32" s="143">
        <v>4</v>
      </c>
      <c r="J32" s="143">
        <v>187</v>
      </c>
      <c r="K32" s="143">
        <v>2</v>
      </c>
      <c r="L32" s="143">
        <v>25</v>
      </c>
      <c r="M32" s="143">
        <v>9</v>
      </c>
      <c r="N32" s="143">
        <v>2</v>
      </c>
      <c r="O32" s="143">
        <v>0</v>
      </c>
      <c r="P32" s="143">
        <v>27</v>
      </c>
      <c r="Q32" s="143">
        <v>7</v>
      </c>
      <c r="R32" s="143">
        <v>1</v>
      </c>
      <c r="S32" s="143">
        <v>7</v>
      </c>
      <c r="T32" s="143">
        <v>5</v>
      </c>
      <c r="U32" s="143">
        <v>3</v>
      </c>
      <c r="V32" s="143">
        <v>0</v>
      </c>
      <c r="W32" s="143">
        <v>0</v>
      </c>
      <c r="X32" s="143">
        <v>9</v>
      </c>
      <c r="Y32" s="143">
        <v>1</v>
      </c>
      <c r="Z32" s="143">
        <v>0</v>
      </c>
      <c r="AA32" s="143">
        <v>3</v>
      </c>
      <c r="AB32" s="143">
        <v>0</v>
      </c>
      <c r="AC32" s="143">
        <v>3</v>
      </c>
      <c r="AD32" s="143">
        <v>0</v>
      </c>
      <c r="AE32" s="143">
        <v>30</v>
      </c>
      <c r="AF32" s="143">
        <v>30</v>
      </c>
      <c r="AG32" s="143">
        <v>101</v>
      </c>
    </row>
    <row r="33" spans="1:34" s="143" customFormat="1" ht="12.75" x14ac:dyDescent="0.2">
      <c r="A33" s="143">
        <v>9</v>
      </c>
      <c r="B33" s="143" t="s">
        <v>343</v>
      </c>
      <c r="C33" s="143">
        <v>9378</v>
      </c>
      <c r="D33" s="171" t="s">
        <v>405</v>
      </c>
      <c r="E33" s="167">
        <v>50</v>
      </c>
      <c r="F33" s="143">
        <v>0</v>
      </c>
      <c r="G33" s="143">
        <v>0</v>
      </c>
      <c r="H33" s="143">
        <v>0</v>
      </c>
      <c r="I33" s="143">
        <v>0</v>
      </c>
      <c r="J33" s="143">
        <v>25</v>
      </c>
      <c r="K33" s="143">
        <v>5</v>
      </c>
      <c r="L33" s="143">
        <v>42</v>
      </c>
      <c r="M33" s="143">
        <v>6</v>
      </c>
      <c r="N33" s="143">
        <v>5</v>
      </c>
      <c r="O33" s="143">
        <v>15</v>
      </c>
      <c r="P33" s="143">
        <v>19</v>
      </c>
      <c r="Q33" s="143">
        <v>8</v>
      </c>
      <c r="R33" s="143">
        <v>0</v>
      </c>
      <c r="S33" s="143">
        <v>0</v>
      </c>
      <c r="T33" s="143">
        <v>0</v>
      </c>
      <c r="U33" s="143">
        <v>1</v>
      </c>
      <c r="W33" s="143">
        <v>0</v>
      </c>
      <c r="X33" s="143">
        <v>0</v>
      </c>
      <c r="Y33" s="143">
        <v>0</v>
      </c>
      <c r="Z33" s="143">
        <v>0</v>
      </c>
      <c r="AA33" s="143">
        <v>3</v>
      </c>
      <c r="AB33" s="143">
        <v>0</v>
      </c>
      <c r="AC33" s="143">
        <v>3</v>
      </c>
      <c r="AD33" s="143">
        <v>0</v>
      </c>
      <c r="AE33" s="143">
        <v>50</v>
      </c>
      <c r="AF33" s="143">
        <v>20</v>
      </c>
      <c r="AG33" s="143">
        <v>130</v>
      </c>
    </row>
    <row r="34" spans="1:34" s="143" customFormat="1" ht="15" x14ac:dyDescent="0.25">
      <c r="A34" s="143">
        <v>10</v>
      </c>
      <c r="B34" s="143" t="s">
        <v>343</v>
      </c>
      <c r="C34" s="143">
        <v>9401</v>
      </c>
      <c r="D34" s="168" t="s">
        <v>419</v>
      </c>
      <c r="E34" s="170">
        <v>46</v>
      </c>
      <c r="F34" s="143">
        <v>0</v>
      </c>
      <c r="G34" s="143">
        <v>0</v>
      </c>
      <c r="H34" s="143">
        <v>0</v>
      </c>
      <c r="I34" s="143">
        <v>0</v>
      </c>
      <c r="J34" s="143">
        <v>10</v>
      </c>
      <c r="K34" s="143">
        <v>1</v>
      </c>
      <c r="L34" s="143">
        <v>30</v>
      </c>
      <c r="M34" s="143">
        <v>5</v>
      </c>
      <c r="N34" s="143">
        <v>1</v>
      </c>
      <c r="O34" s="143">
        <v>0</v>
      </c>
      <c r="P34" s="143">
        <v>2</v>
      </c>
      <c r="Q34" s="143">
        <v>7</v>
      </c>
      <c r="R34" s="143">
        <v>1</v>
      </c>
      <c r="S34" s="143">
        <v>2</v>
      </c>
      <c r="T34" s="143">
        <v>3</v>
      </c>
      <c r="U34" s="143">
        <v>0</v>
      </c>
      <c r="V34" s="143">
        <v>0</v>
      </c>
      <c r="W34" s="143">
        <v>1</v>
      </c>
      <c r="X34" s="143">
        <v>0</v>
      </c>
      <c r="Y34" s="143">
        <v>1</v>
      </c>
      <c r="Z34" s="143">
        <v>0</v>
      </c>
      <c r="AA34" s="143">
        <v>1</v>
      </c>
      <c r="AB34" s="143">
        <v>0</v>
      </c>
      <c r="AC34" s="143">
        <v>1</v>
      </c>
      <c r="AD34" s="143">
        <v>0</v>
      </c>
      <c r="AE34" s="143">
        <v>5</v>
      </c>
      <c r="AF34" s="143">
        <v>2</v>
      </c>
      <c r="AG34" s="143">
        <v>10</v>
      </c>
    </row>
    <row r="35" spans="1:34" s="143" customFormat="1" ht="15" x14ac:dyDescent="0.25">
      <c r="A35" s="143">
        <v>11</v>
      </c>
      <c r="B35" s="143" t="s">
        <v>343</v>
      </c>
      <c r="C35" s="143">
        <v>9380</v>
      </c>
      <c r="D35" s="168" t="s">
        <v>415</v>
      </c>
      <c r="E35" s="170">
        <v>80</v>
      </c>
      <c r="F35" s="143">
        <v>1</v>
      </c>
      <c r="G35" s="143">
        <v>1</v>
      </c>
      <c r="H35" s="143">
        <v>0</v>
      </c>
      <c r="I35" s="143">
        <v>0</v>
      </c>
      <c r="J35" s="143">
        <v>202</v>
      </c>
      <c r="K35" s="143">
        <v>1</v>
      </c>
      <c r="L35" s="143">
        <v>59</v>
      </c>
      <c r="M35" s="143">
        <v>9</v>
      </c>
      <c r="N35" s="143">
        <v>0</v>
      </c>
      <c r="O35" s="143">
        <v>9</v>
      </c>
      <c r="P35" s="143">
        <v>11</v>
      </c>
      <c r="Q35" s="143">
        <v>7</v>
      </c>
      <c r="R35" s="143">
        <v>0</v>
      </c>
      <c r="S35" s="143">
        <v>0</v>
      </c>
      <c r="T35" s="143">
        <v>7</v>
      </c>
      <c r="U35" s="143">
        <v>0</v>
      </c>
      <c r="V35" s="143">
        <v>0</v>
      </c>
      <c r="W35" s="143">
        <v>1</v>
      </c>
      <c r="X35" s="143">
        <v>0</v>
      </c>
      <c r="Y35" s="143">
        <v>3</v>
      </c>
      <c r="Z35" s="143">
        <v>1</v>
      </c>
      <c r="AA35" s="143">
        <v>0</v>
      </c>
      <c r="AB35" s="143">
        <v>1</v>
      </c>
      <c r="AC35" s="143">
        <v>0</v>
      </c>
      <c r="AD35" s="143">
        <v>36</v>
      </c>
      <c r="AE35" s="143">
        <v>0</v>
      </c>
      <c r="AF35" s="143">
        <v>25</v>
      </c>
      <c r="AG35" s="143">
        <v>250</v>
      </c>
    </row>
    <row r="36" spans="1:34" s="143" customFormat="1" ht="15" x14ac:dyDescent="0.25">
      <c r="A36" s="143">
        <v>12</v>
      </c>
      <c r="B36" s="143" t="s">
        <v>343</v>
      </c>
      <c r="C36" s="143">
        <v>9908</v>
      </c>
      <c r="D36" s="171" t="s">
        <v>422</v>
      </c>
      <c r="E36" s="170">
        <v>78</v>
      </c>
      <c r="F36" s="143">
        <v>0</v>
      </c>
      <c r="G36" s="143">
        <v>0</v>
      </c>
      <c r="H36" s="143">
        <v>0</v>
      </c>
      <c r="I36" s="143">
        <v>0</v>
      </c>
      <c r="J36" s="143">
        <v>40</v>
      </c>
      <c r="K36" s="143">
        <v>4</v>
      </c>
      <c r="L36" s="143">
        <v>49</v>
      </c>
      <c r="M36" s="143">
        <v>5</v>
      </c>
      <c r="N36" s="143">
        <v>3</v>
      </c>
      <c r="O36" s="143">
        <v>6</v>
      </c>
      <c r="P36" s="143">
        <v>2</v>
      </c>
      <c r="Q36" s="143">
        <v>6</v>
      </c>
      <c r="R36" s="143">
        <v>0</v>
      </c>
      <c r="S36" s="143">
        <v>3</v>
      </c>
      <c r="T36" s="143">
        <v>1</v>
      </c>
      <c r="U36" s="143">
        <v>1</v>
      </c>
      <c r="V36" s="143">
        <v>2</v>
      </c>
      <c r="W36" s="143">
        <v>3</v>
      </c>
      <c r="X36" s="143">
        <v>0</v>
      </c>
      <c r="Y36" s="143">
        <v>1</v>
      </c>
      <c r="Z36" s="143">
        <v>0</v>
      </c>
      <c r="AA36" s="143">
        <v>0</v>
      </c>
      <c r="AB36" s="143">
        <v>0</v>
      </c>
      <c r="AC36" s="143">
        <v>0</v>
      </c>
      <c r="AD36" s="143">
        <v>0</v>
      </c>
      <c r="AE36" s="143">
        <v>0</v>
      </c>
      <c r="AF36" s="143">
        <v>14</v>
      </c>
      <c r="AG36" s="143">
        <v>50</v>
      </c>
    </row>
    <row r="37" spans="1:34" s="143" customFormat="1" ht="15" x14ac:dyDescent="0.25">
      <c r="A37" s="143">
        <v>13</v>
      </c>
      <c r="B37" s="143" t="s">
        <v>343</v>
      </c>
      <c r="C37" s="143">
        <v>9403</v>
      </c>
      <c r="D37" s="171" t="s">
        <v>421</v>
      </c>
      <c r="E37" s="170">
        <v>34</v>
      </c>
      <c r="F37" s="143">
        <v>0</v>
      </c>
      <c r="G37" s="143">
        <v>0</v>
      </c>
      <c r="H37" s="143">
        <v>0</v>
      </c>
      <c r="I37" s="143">
        <v>0</v>
      </c>
      <c r="J37" s="143">
        <v>150</v>
      </c>
      <c r="K37" s="143">
        <v>5</v>
      </c>
      <c r="L37" s="143">
        <v>18</v>
      </c>
      <c r="M37" s="143">
        <v>5</v>
      </c>
      <c r="N37" s="143">
        <v>12</v>
      </c>
      <c r="O37" s="143">
        <v>32</v>
      </c>
      <c r="P37" s="143">
        <v>5</v>
      </c>
      <c r="Q37" s="143">
        <v>8</v>
      </c>
      <c r="R37" s="143">
        <v>0</v>
      </c>
      <c r="S37" s="143">
        <v>4</v>
      </c>
      <c r="T37" s="143">
        <v>1</v>
      </c>
      <c r="U37" s="143">
        <v>0</v>
      </c>
      <c r="V37" s="143">
        <v>4</v>
      </c>
      <c r="W37" s="143">
        <v>2</v>
      </c>
      <c r="X37" s="143">
        <v>0</v>
      </c>
      <c r="Y37" s="143">
        <v>4</v>
      </c>
      <c r="Z37" s="143">
        <v>0</v>
      </c>
      <c r="AA37" s="143">
        <v>1</v>
      </c>
      <c r="AB37" s="143">
        <v>0</v>
      </c>
      <c r="AC37" s="143">
        <v>1</v>
      </c>
      <c r="AD37" s="143">
        <v>0</v>
      </c>
      <c r="AE37" s="143">
        <v>6</v>
      </c>
      <c r="AF37" s="143">
        <v>24</v>
      </c>
      <c r="AG37" s="143">
        <v>427</v>
      </c>
    </row>
    <row r="38" spans="1:34" s="143" customFormat="1" ht="15" x14ac:dyDescent="0.25">
      <c r="A38" s="143">
        <v>14</v>
      </c>
      <c r="B38" s="143" t="s">
        <v>343</v>
      </c>
      <c r="C38" s="143">
        <v>9384</v>
      </c>
      <c r="D38" s="171" t="s">
        <v>414</v>
      </c>
      <c r="E38" s="170">
        <v>36</v>
      </c>
      <c r="F38" s="143">
        <v>1</v>
      </c>
      <c r="G38" s="143">
        <v>0</v>
      </c>
      <c r="H38" s="143">
        <v>0</v>
      </c>
      <c r="I38" s="143">
        <v>0</v>
      </c>
      <c r="J38" s="143">
        <v>35</v>
      </c>
      <c r="K38" s="143">
        <v>1</v>
      </c>
      <c r="L38" s="143">
        <v>15</v>
      </c>
      <c r="M38" s="143">
        <v>5</v>
      </c>
      <c r="N38" s="143">
        <v>0</v>
      </c>
      <c r="O38" s="143">
        <v>0</v>
      </c>
      <c r="P38" s="143">
        <v>4</v>
      </c>
      <c r="Q38" s="143">
        <v>8</v>
      </c>
      <c r="R38" s="143">
        <v>0</v>
      </c>
      <c r="S38" s="143">
        <v>0</v>
      </c>
      <c r="T38" s="143">
        <v>2</v>
      </c>
      <c r="U38" s="143">
        <v>2</v>
      </c>
      <c r="V38" s="143">
        <v>0</v>
      </c>
      <c r="W38" s="143">
        <v>1</v>
      </c>
      <c r="X38" s="143">
        <v>0</v>
      </c>
      <c r="Y38" s="143">
        <v>0</v>
      </c>
      <c r="Z38" s="143">
        <v>0</v>
      </c>
      <c r="AA38" s="143">
        <v>0</v>
      </c>
      <c r="AB38" s="143">
        <v>0</v>
      </c>
      <c r="AC38" s="143">
        <v>0</v>
      </c>
      <c r="AD38" s="143">
        <v>0</v>
      </c>
      <c r="AE38" s="143">
        <v>0</v>
      </c>
      <c r="AF38" s="143">
        <v>8</v>
      </c>
      <c r="AG38" s="143">
        <v>14</v>
      </c>
    </row>
    <row r="39" spans="1:34" s="143" customFormat="1" ht="15" x14ac:dyDescent="0.25">
      <c r="A39" s="143">
        <v>15</v>
      </c>
      <c r="B39" s="143" t="s">
        <v>343</v>
      </c>
      <c r="C39" s="143">
        <v>9408</v>
      </c>
      <c r="D39" s="171" t="s">
        <v>420</v>
      </c>
      <c r="E39" s="170">
        <v>97</v>
      </c>
      <c r="F39" s="143">
        <v>0</v>
      </c>
      <c r="G39" s="143">
        <v>0</v>
      </c>
      <c r="H39" s="143">
        <v>0</v>
      </c>
      <c r="I39" s="143">
        <v>0</v>
      </c>
      <c r="J39" s="143">
        <v>86</v>
      </c>
      <c r="K39" s="143">
        <v>0</v>
      </c>
      <c r="L39" s="143">
        <v>50</v>
      </c>
      <c r="M39" s="143">
        <v>5</v>
      </c>
      <c r="N39" s="143">
        <v>0</v>
      </c>
      <c r="O39" s="143">
        <v>0</v>
      </c>
      <c r="P39" s="143">
        <v>39</v>
      </c>
      <c r="Q39" s="143">
        <v>9</v>
      </c>
      <c r="R39" s="143">
        <v>0</v>
      </c>
      <c r="S39" s="143">
        <v>0</v>
      </c>
      <c r="T39" s="143">
        <v>2</v>
      </c>
      <c r="U39" s="143">
        <v>1</v>
      </c>
      <c r="V39" s="143">
        <v>0</v>
      </c>
      <c r="W39" s="143">
        <v>0</v>
      </c>
      <c r="X39" s="143">
        <v>0</v>
      </c>
      <c r="Y39" s="143">
        <v>1</v>
      </c>
      <c r="Z39" s="143">
        <v>1</v>
      </c>
      <c r="AA39" s="143">
        <v>2</v>
      </c>
      <c r="AB39" s="143">
        <v>1</v>
      </c>
      <c r="AC39" s="143">
        <v>2</v>
      </c>
      <c r="AD39" s="143">
        <v>40</v>
      </c>
      <c r="AE39" s="143">
        <v>19</v>
      </c>
      <c r="AF39" s="143">
        <v>25</v>
      </c>
      <c r="AG39" s="143">
        <v>19</v>
      </c>
    </row>
    <row r="40" spans="1:34" s="143" customFormat="1" ht="15" x14ac:dyDescent="0.25">
      <c r="A40" s="143">
        <v>16</v>
      </c>
      <c r="B40" s="143" t="s">
        <v>343</v>
      </c>
      <c r="C40" s="143">
        <v>9385</v>
      </c>
      <c r="D40" s="171" t="s">
        <v>411</v>
      </c>
      <c r="E40" s="170">
        <v>77</v>
      </c>
      <c r="F40" s="143">
        <v>0</v>
      </c>
      <c r="G40" s="143">
        <v>0</v>
      </c>
      <c r="H40" s="143">
        <v>0</v>
      </c>
      <c r="I40" s="143">
        <v>0</v>
      </c>
      <c r="J40" s="143">
        <v>86</v>
      </c>
      <c r="K40" s="143">
        <v>1</v>
      </c>
      <c r="L40" s="143">
        <v>38</v>
      </c>
      <c r="M40" s="143">
        <v>5</v>
      </c>
      <c r="N40" s="143">
        <v>0</v>
      </c>
      <c r="O40" s="143">
        <v>0</v>
      </c>
      <c r="P40" s="143">
        <v>8</v>
      </c>
      <c r="Q40" s="143">
        <v>10</v>
      </c>
      <c r="R40" s="143">
        <v>0</v>
      </c>
      <c r="S40" s="143">
        <v>3</v>
      </c>
      <c r="T40" s="143">
        <v>3</v>
      </c>
      <c r="U40" s="143">
        <v>0</v>
      </c>
      <c r="V40" s="143">
        <v>0</v>
      </c>
      <c r="W40" s="143">
        <v>0</v>
      </c>
      <c r="X40" s="143">
        <v>0</v>
      </c>
      <c r="Y40" s="143">
        <v>1</v>
      </c>
      <c r="Z40" s="143">
        <v>0</v>
      </c>
      <c r="AA40" s="143">
        <v>2</v>
      </c>
      <c r="AB40" s="143">
        <v>0</v>
      </c>
      <c r="AC40" s="143">
        <v>2</v>
      </c>
      <c r="AD40" s="143">
        <v>0</v>
      </c>
      <c r="AE40" s="143">
        <v>30</v>
      </c>
      <c r="AF40" s="143">
        <v>15</v>
      </c>
      <c r="AG40" s="143">
        <v>20</v>
      </c>
    </row>
    <row r="41" spans="1:34" s="143" customFormat="1" ht="15" x14ac:dyDescent="0.25">
      <c r="A41" s="143">
        <v>17</v>
      </c>
      <c r="B41" s="143" t="s">
        <v>343</v>
      </c>
      <c r="C41" s="143">
        <v>9388</v>
      </c>
      <c r="D41" s="171" t="s">
        <v>406</v>
      </c>
      <c r="E41" s="170">
        <v>76</v>
      </c>
      <c r="F41" s="143">
        <v>0</v>
      </c>
      <c r="G41" s="143">
        <v>0</v>
      </c>
      <c r="H41" s="143">
        <v>0</v>
      </c>
      <c r="I41" s="143">
        <v>0</v>
      </c>
      <c r="J41" s="143">
        <v>28</v>
      </c>
      <c r="K41" s="143">
        <v>0</v>
      </c>
      <c r="L41" s="143">
        <v>57</v>
      </c>
      <c r="M41" s="143">
        <v>9</v>
      </c>
      <c r="N41" s="143">
        <v>0</v>
      </c>
      <c r="O41" s="143">
        <v>0</v>
      </c>
      <c r="P41" s="143">
        <v>10</v>
      </c>
      <c r="Q41" s="143">
        <v>8</v>
      </c>
      <c r="R41" s="143">
        <v>1</v>
      </c>
      <c r="S41" s="143">
        <v>4</v>
      </c>
      <c r="T41" s="143">
        <v>2</v>
      </c>
      <c r="U41" s="143">
        <v>1</v>
      </c>
      <c r="V41" s="143">
        <v>0</v>
      </c>
      <c r="W41" s="143">
        <v>0</v>
      </c>
      <c r="X41" s="143">
        <v>5</v>
      </c>
      <c r="Y41" s="143">
        <v>1</v>
      </c>
      <c r="Z41" s="143">
        <v>0</v>
      </c>
      <c r="AA41" s="143">
        <v>3</v>
      </c>
      <c r="AB41" s="143">
        <v>0</v>
      </c>
      <c r="AC41" s="143">
        <v>3</v>
      </c>
      <c r="AD41" s="143">
        <v>0</v>
      </c>
      <c r="AE41" s="143">
        <v>37</v>
      </c>
      <c r="AF41" s="143">
        <v>53</v>
      </c>
      <c r="AG41" s="143">
        <v>130</v>
      </c>
    </row>
    <row r="42" spans="1:34" s="143" customFormat="1" ht="15" x14ac:dyDescent="0.25">
      <c r="A42" s="143">
        <v>18</v>
      </c>
      <c r="B42" s="143" t="s">
        <v>343</v>
      </c>
      <c r="C42" s="143">
        <v>9389</v>
      </c>
      <c r="D42" s="171" t="s">
        <v>412</v>
      </c>
      <c r="E42" s="170">
        <v>151</v>
      </c>
      <c r="F42" s="143">
        <v>0</v>
      </c>
      <c r="G42" s="143">
        <v>3</v>
      </c>
      <c r="H42" s="143">
        <v>1</v>
      </c>
      <c r="I42" s="143">
        <v>0</v>
      </c>
      <c r="J42" s="143">
        <v>272</v>
      </c>
      <c r="K42" s="143">
        <v>18</v>
      </c>
      <c r="L42" s="143">
        <v>30</v>
      </c>
      <c r="M42" s="143">
        <v>7</v>
      </c>
      <c r="N42" s="143">
        <v>47</v>
      </c>
      <c r="O42" s="143">
        <v>15</v>
      </c>
      <c r="P42" s="143">
        <v>34</v>
      </c>
      <c r="Q42" s="143">
        <v>12</v>
      </c>
      <c r="R42" s="143">
        <v>1</v>
      </c>
      <c r="S42" s="143">
        <v>0</v>
      </c>
      <c r="T42" s="143">
        <v>1</v>
      </c>
      <c r="U42" s="143">
        <v>0</v>
      </c>
      <c r="V42" s="143">
        <v>4</v>
      </c>
      <c r="W42" s="143">
        <v>6</v>
      </c>
      <c r="X42" s="143">
        <v>0</v>
      </c>
      <c r="Y42" s="143">
        <v>2</v>
      </c>
      <c r="Z42" s="143">
        <v>1</v>
      </c>
      <c r="AA42" s="143">
        <v>2</v>
      </c>
      <c r="AB42" s="143">
        <v>1</v>
      </c>
      <c r="AC42" s="143">
        <v>2</v>
      </c>
      <c r="AD42" s="143">
        <v>40</v>
      </c>
      <c r="AE42" s="143">
        <v>22</v>
      </c>
      <c r="AF42" s="143">
        <v>26</v>
      </c>
      <c r="AG42" s="143">
        <v>37</v>
      </c>
    </row>
    <row r="43" spans="1:34" s="143" customFormat="1" ht="15" x14ac:dyDescent="0.25">
      <c r="A43" s="143">
        <v>19</v>
      </c>
      <c r="B43" s="143" t="s">
        <v>343</v>
      </c>
      <c r="C43" s="143">
        <v>9970</v>
      </c>
      <c r="D43" s="171" t="s">
        <v>416</v>
      </c>
      <c r="E43" s="170">
        <v>31</v>
      </c>
      <c r="F43" s="143">
        <v>0</v>
      </c>
      <c r="G43" s="143">
        <v>0</v>
      </c>
      <c r="H43" s="143">
        <v>0</v>
      </c>
      <c r="I43" s="143">
        <v>0</v>
      </c>
      <c r="J43" s="143">
        <v>8</v>
      </c>
      <c r="K43" s="143">
        <v>0</v>
      </c>
      <c r="L43" s="143">
        <v>24</v>
      </c>
      <c r="M43" s="143">
        <v>12</v>
      </c>
      <c r="N43" s="143">
        <v>0</v>
      </c>
      <c r="O43" s="143">
        <v>0</v>
      </c>
      <c r="P43" s="143">
        <v>9</v>
      </c>
      <c r="Q43" s="143">
        <v>8</v>
      </c>
      <c r="R43" s="143">
        <v>0</v>
      </c>
      <c r="S43" s="143">
        <v>0</v>
      </c>
      <c r="T43" s="143">
        <v>3</v>
      </c>
      <c r="U43" s="143">
        <v>3</v>
      </c>
      <c r="V43" s="143">
        <v>0</v>
      </c>
      <c r="W43" s="143">
        <v>0</v>
      </c>
      <c r="X43" s="143">
        <v>0</v>
      </c>
      <c r="Y43" s="143">
        <v>1</v>
      </c>
      <c r="Z43" s="143">
        <v>0</v>
      </c>
      <c r="AA43" s="143">
        <v>0</v>
      </c>
      <c r="AB43" s="143">
        <v>0</v>
      </c>
      <c r="AC43" s="143">
        <v>0</v>
      </c>
      <c r="AD43" s="143">
        <v>0</v>
      </c>
      <c r="AE43" s="143">
        <v>0</v>
      </c>
      <c r="AF43" s="143">
        <v>10</v>
      </c>
      <c r="AG43" s="143">
        <v>18</v>
      </c>
    </row>
    <row r="44" spans="1:34" ht="12.75" x14ac:dyDescent="0.2">
      <c r="D44" s="140" t="s">
        <v>365</v>
      </c>
      <c r="E44" s="139">
        <f t="shared" ref="E44:AG44" si="1">SUM(E25:E43)</f>
        <v>1475</v>
      </c>
      <c r="F44" s="139">
        <f t="shared" si="1"/>
        <v>11</v>
      </c>
      <c r="G44" s="139">
        <f t="shared" si="1"/>
        <v>5</v>
      </c>
      <c r="H44" s="139">
        <f t="shared" si="1"/>
        <v>1</v>
      </c>
      <c r="I44" s="139">
        <f t="shared" si="1"/>
        <v>6</v>
      </c>
      <c r="J44" s="139">
        <f t="shared" si="1"/>
        <v>1984</v>
      </c>
      <c r="K44" s="139">
        <f t="shared" si="1"/>
        <v>65</v>
      </c>
      <c r="L44" s="139">
        <f t="shared" si="1"/>
        <v>831</v>
      </c>
      <c r="M44" s="139">
        <f t="shared" si="1"/>
        <v>143</v>
      </c>
      <c r="N44" s="139">
        <f t="shared" si="1"/>
        <v>126</v>
      </c>
      <c r="O44" s="139">
        <f t="shared" si="1"/>
        <v>87</v>
      </c>
      <c r="P44" s="139">
        <f t="shared" si="1"/>
        <v>240</v>
      </c>
      <c r="Q44" s="139">
        <f t="shared" si="1"/>
        <v>158</v>
      </c>
      <c r="R44" s="139">
        <f t="shared" si="1"/>
        <v>9</v>
      </c>
      <c r="S44" s="139">
        <f t="shared" si="1"/>
        <v>77</v>
      </c>
      <c r="T44" s="139">
        <f t="shared" si="1"/>
        <v>40</v>
      </c>
      <c r="U44" s="139">
        <f t="shared" si="1"/>
        <v>22</v>
      </c>
      <c r="V44" s="139">
        <f t="shared" si="1"/>
        <v>19</v>
      </c>
      <c r="W44" s="139">
        <f t="shared" si="1"/>
        <v>32</v>
      </c>
      <c r="X44" s="139">
        <f t="shared" si="1"/>
        <v>15</v>
      </c>
      <c r="Y44" s="139">
        <f t="shared" si="1"/>
        <v>24</v>
      </c>
      <c r="Z44" s="139">
        <f t="shared" si="1"/>
        <v>10</v>
      </c>
      <c r="AA44" s="139">
        <f t="shared" si="1"/>
        <v>32</v>
      </c>
      <c r="AB44" s="139">
        <f t="shared" si="1"/>
        <v>10</v>
      </c>
      <c r="AC44" s="139">
        <f t="shared" si="1"/>
        <v>32</v>
      </c>
      <c r="AD44" s="139">
        <f t="shared" si="1"/>
        <v>358</v>
      </c>
      <c r="AE44" s="139">
        <f t="shared" si="1"/>
        <v>387</v>
      </c>
      <c r="AF44" s="139">
        <f t="shared" si="1"/>
        <v>511</v>
      </c>
      <c r="AG44" s="139">
        <f t="shared" si="1"/>
        <v>1784</v>
      </c>
    </row>
    <row r="45" spans="1:34" s="139" customFormat="1" ht="12.75" x14ac:dyDescent="0.2">
      <c r="D45" s="140"/>
    </row>
    <row r="46" spans="1:34" s="143" customFormat="1" ht="15" x14ac:dyDescent="0.25">
      <c r="A46" s="143">
        <v>1</v>
      </c>
      <c r="B46" s="143" t="s">
        <v>342</v>
      </c>
      <c r="C46" s="143">
        <v>9542</v>
      </c>
      <c r="D46" s="171" t="s">
        <v>429</v>
      </c>
      <c r="E46" s="170">
        <v>84</v>
      </c>
      <c r="F46" s="143">
        <v>0</v>
      </c>
      <c r="G46" s="143">
        <v>0</v>
      </c>
      <c r="H46" s="143">
        <v>0</v>
      </c>
      <c r="I46" s="143">
        <v>0</v>
      </c>
      <c r="J46" s="143">
        <v>6</v>
      </c>
      <c r="K46" s="143">
        <v>6</v>
      </c>
      <c r="L46" s="143">
        <v>219</v>
      </c>
      <c r="M46" s="143">
        <v>5</v>
      </c>
      <c r="N46" s="143">
        <v>0</v>
      </c>
      <c r="O46" s="143">
        <v>0</v>
      </c>
      <c r="P46" s="143">
        <v>142</v>
      </c>
      <c r="Q46" s="143">
        <v>8</v>
      </c>
      <c r="R46" s="143">
        <v>0</v>
      </c>
      <c r="S46" s="143">
        <v>3</v>
      </c>
      <c r="T46" s="143">
        <v>3</v>
      </c>
      <c r="U46" s="143">
        <v>0</v>
      </c>
      <c r="V46" s="143">
        <v>0</v>
      </c>
      <c r="W46" s="143">
        <v>0</v>
      </c>
      <c r="X46" s="143">
        <v>2</v>
      </c>
      <c r="Y46" s="143">
        <v>1</v>
      </c>
      <c r="Z46" s="143">
        <v>0</v>
      </c>
      <c r="AA46" s="143">
        <v>0</v>
      </c>
      <c r="AB46" s="143">
        <v>0</v>
      </c>
      <c r="AC46" s="143">
        <v>0</v>
      </c>
      <c r="AD46" s="143">
        <v>0</v>
      </c>
      <c r="AE46" s="143">
        <v>0</v>
      </c>
      <c r="AF46" s="143">
        <v>0</v>
      </c>
      <c r="AG46" s="143">
        <v>50</v>
      </c>
      <c r="AH46" s="174"/>
    </row>
    <row r="47" spans="1:34" s="143" customFormat="1" ht="15" x14ac:dyDescent="0.25">
      <c r="A47" s="143">
        <v>2</v>
      </c>
      <c r="B47" s="143" t="s">
        <v>342</v>
      </c>
      <c r="C47" s="143">
        <v>9543</v>
      </c>
      <c r="D47" s="171" t="s">
        <v>426</v>
      </c>
      <c r="E47" s="170">
        <v>127</v>
      </c>
      <c r="F47" s="143">
        <v>3</v>
      </c>
      <c r="G47" s="143">
        <v>4</v>
      </c>
      <c r="H47" s="143">
        <v>0</v>
      </c>
      <c r="I47" s="143">
        <v>0</v>
      </c>
      <c r="J47" s="143">
        <v>21</v>
      </c>
      <c r="K47" s="143">
        <v>11</v>
      </c>
      <c r="L47" s="143">
        <v>84</v>
      </c>
      <c r="M47" s="143">
        <v>11</v>
      </c>
      <c r="N47" s="143">
        <v>7</v>
      </c>
      <c r="O47" s="143">
        <v>3</v>
      </c>
      <c r="P47" s="143">
        <v>54</v>
      </c>
      <c r="Q47" s="143">
        <v>11</v>
      </c>
      <c r="R47" s="143">
        <v>0</v>
      </c>
      <c r="S47" s="143">
        <v>5</v>
      </c>
      <c r="T47" s="143">
        <v>6</v>
      </c>
      <c r="U47" s="143">
        <v>3</v>
      </c>
      <c r="V47" s="143">
        <v>3</v>
      </c>
      <c r="W47" s="143">
        <v>4</v>
      </c>
      <c r="X47" s="143">
        <v>0</v>
      </c>
      <c r="Y47" s="143">
        <v>1</v>
      </c>
      <c r="Z47" s="143">
        <v>0</v>
      </c>
      <c r="AA47" s="143">
        <v>2</v>
      </c>
      <c r="AB47" s="143">
        <v>0</v>
      </c>
      <c r="AC47" s="143">
        <v>1</v>
      </c>
      <c r="AD47" s="143">
        <v>0</v>
      </c>
      <c r="AE47" s="143">
        <v>53</v>
      </c>
      <c r="AF47" s="143">
        <v>47</v>
      </c>
      <c r="AG47" s="143">
        <v>75</v>
      </c>
      <c r="AH47" s="174"/>
    </row>
    <row r="48" spans="1:34" s="143" customFormat="1" ht="15" x14ac:dyDescent="0.25">
      <c r="A48" s="143">
        <v>3</v>
      </c>
      <c r="B48" s="143" t="s">
        <v>342</v>
      </c>
      <c r="C48" s="143">
        <v>9522</v>
      </c>
      <c r="D48" s="171" t="s">
        <v>438</v>
      </c>
      <c r="E48" s="170">
        <v>40</v>
      </c>
      <c r="F48" s="143">
        <v>1</v>
      </c>
      <c r="G48" s="143">
        <v>0</v>
      </c>
      <c r="H48" s="143">
        <v>0</v>
      </c>
      <c r="I48" s="143">
        <v>0</v>
      </c>
      <c r="J48" s="143">
        <v>4</v>
      </c>
      <c r="K48" s="143">
        <v>0</v>
      </c>
      <c r="L48" s="143">
        <v>23</v>
      </c>
      <c r="M48" s="143">
        <v>6</v>
      </c>
      <c r="N48" s="143">
        <v>0</v>
      </c>
      <c r="O48" s="143">
        <v>0</v>
      </c>
      <c r="P48" s="143">
        <v>0</v>
      </c>
      <c r="Q48" s="143">
        <v>10</v>
      </c>
      <c r="R48" s="143">
        <v>3</v>
      </c>
      <c r="S48" s="143">
        <v>2</v>
      </c>
      <c r="T48" s="143">
        <v>2</v>
      </c>
      <c r="U48" s="143">
        <v>0</v>
      </c>
      <c r="V48" s="143">
        <v>0</v>
      </c>
      <c r="W48" s="143">
        <v>0</v>
      </c>
      <c r="X48" s="143">
        <v>0</v>
      </c>
      <c r="Y48" s="143">
        <v>2</v>
      </c>
      <c r="Z48" s="143">
        <v>0</v>
      </c>
      <c r="AA48" s="143">
        <v>0</v>
      </c>
      <c r="AB48" s="143">
        <v>0</v>
      </c>
      <c r="AC48" s="143">
        <v>0</v>
      </c>
      <c r="AD48" s="143">
        <v>0</v>
      </c>
      <c r="AE48" s="143">
        <v>0</v>
      </c>
      <c r="AF48" s="143">
        <v>5</v>
      </c>
      <c r="AG48" s="143">
        <v>20</v>
      </c>
      <c r="AH48" s="169"/>
    </row>
    <row r="49" spans="1:34" s="143" customFormat="1" ht="15" x14ac:dyDescent="0.25">
      <c r="A49" s="143">
        <v>4</v>
      </c>
      <c r="B49" s="143" t="s">
        <v>342</v>
      </c>
      <c r="C49" s="143">
        <v>9596</v>
      </c>
      <c r="D49" s="171" t="s">
        <v>443</v>
      </c>
      <c r="E49" s="170">
        <v>0</v>
      </c>
      <c r="M49" s="143">
        <v>0</v>
      </c>
      <c r="AH49" s="69"/>
    </row>
    <row r="50" spans="1:34" s="143" customFormat="1" ht="15" x14ac:dyDescent="0.25">
      <c r="A50" s="143">
        <v>5</v>
      </c>
      <c r="B50" s="143" t="s">
        <v>342</v>
      </c>
      <c r="C50" s="143">
        <v>9544</v>
      </c>
      <c r="D50" s="168" t="s">
        <v>425</v>
      </c>
      <c r="E50" s="170">
        <v>19</v>
      </c>
      <c r="F50" s="143">
        <v>0</v>
      </c>
      <c r="G50" s="143">
        <v>0</v>
      </c>
      <c r="H50" s="143">
        <v>0</v>
      </c>
      <c r="I50" s="143">
        <v>0</v>
      </c>
      <c r="J50" s="143">
        <v>6</v>
      </c>
      <c r="K50" s="143">
        <v>0</v>
      </c>
      <c r="L50" s="143">
        <v>12</v>
      </c>
      <c r="M50" s="143">
        <v>4</v>
      </c>
      <c r="N50" s="143">
        <v>0</v>
      </c>
      <c r="O50" s="143">
        <v>0</v>
      </c>
      <c r="P50" s="143">
        <v>0</v>
      </c>
      <c r="Q50" s="143">
        <v>4</v>
      </c>
      <c r="R50" s="143">
        <v>1</v>
      </c>
      <c r="S50" s="143">
        <v>2</v>
      </c>
      <c r="T50" s="143">
        <v>2</v>
      </c>
      <c r="U50" s="143">
        <v>0</v>
      </c>
      <c r="V50" s="143">
        <v>0</v>
      </c>
      <c r="W50" s="143">
        <v>1</v>
      </c>
      <c r="X50" s="143">
        <v>2</v>
      </c>
      <c r="Y50" s="143">
        <v>1</v>
      </c>
      <c r="Z50" s="143">
        <v>0</v>
      </c>
      <c r="AA50" s="143">
        <v>0</v>
      </c>
      <c r="AB50" s="143">
        <v>0</v>
      </c>
      <c r="AC50" s="143">
        <v>0</v>
      </c>
      <c r="AD50" s="143">
        <v>0</v>
      </c>
      <c r="AE50" s="143">
        <v>0</v>
      </c>
      <c r="AF50" s="143">
        <v>5</v>
      </c>
      <c r="AG50" s="143">
        <v>0</v>
      </c>
      <c r="AH50" s="69"/>
    </row>
    <row r="51" spans="1:34" s="143" customFormat="1" ht="15" x14ac:dyDescent="0.25">
      <c r="A51" s="143">
        <v>6</v>
      </c>
      <c r="B51" s="143" t="s">
        <v>342</v>
      </c>
      <c r="C51" s="143">
        <v>9591</v>
      </c>
      <c r="D51" s="168" t="s">
        <v>441</v>
      </c>
      <c r="E51" s="170">
        <v>21</v>
      </c>
      <c r="F51" s="143">
        <v>0</v>
      </c>
      <c r="G51" s="143">
        <v>0</v>
      </c>
      <c r="H51" s="143">
        <v>0</v>
      </c>
      <c r="I51" s="143">
        <v>0</v>
      </c>
      <c r="K51" s="143">
        <v>0</v>
      </c>
      <c r="L51" s="143">
        <v>17</v>
      </c>
      <c r="M51" s="143">
        <v>15</v>
      </c>
      <c r="N51" s="143">
        <v>0</v>
      </c>
      <c r="O51" s="143">
        <v>0</v>
      </c>
      <c r="P51" s="143">
        <v>25</v>
      </c>
      <c r="Q51" s="143">
        <v>4</v>
      </c>
      <c r="R51" s="143">
        <v>0</v>
      </c>
      <c r="S51" s="143">
        <v>0</v>
      </c>
      <c r="T51" s="143">
        <v>1</v>
      </c>
      <c r="U51" s="143">
        <v>0</v>
      </c>
      <c r="V51" s="143">
        <v>0</v>
      </c>
      <c r="W51" s="143">
        <v>0</v>
      </c>
      <c r="X51" s="143">
        <v>0</v>
      </c>
      <c r="Y51" s="143">
        <v>0</v>
      </c>
      <c r="Z51" s="143">
        <v>0</v>
      </c>
      <c r="AA51" s="143">
        <v>1</v>
      </c>
      <c r="AB51" s="143">
        <v>0</v>
      </c>
      <c r="AC51" s="143">
        <v>1</v>
      </c>
      <c r="AD51" s="143">
        <v>0</v>
      </c>
      <c r="AE51" s="143">
        <v>2</v>
      </c>
      <c r="AF51" s="143">
        <v>12</v>
      </c>
      <c r="AG51" s="143">
        <v>80</v>
      </c>
      <c r="AH51" s="69"/>
    </row>
    <row r="52" spans="1:34" s="143" customFormat="1" ht="15" x14ac:dyDescent="0.25">
      <c r="A52" s="143">
        <v>7</v>
      </c>
      <c r="B52" s="143" t="s">
        <v>342</v>
      </c>
      <c r="C52" s="143">
        <v>9977</v>
      </c>
      <c r="D52" s="171" t="s">
        <v>431</v>
      </c>
      <c r="E52" s="170">
        <v>41</v>
      </c>
      <c r="F52" s="143">
        <v>0</v>
      </c>
      <c r="G52" s="143">
        <v>0</v>
      </c>
      <c r="H52" s="143">
        <v>0</v>
      </c>
      <c r="I52" s="143">
        <v>0</v>
      </c>
      <c r="J52" s="143">
        <v>3</v>
      </c>
      <c r="K52" s="143">
        <v>2</v>
      </c>
      <c r="L52" s="143">
        <v>30</v>
      </c>
      <c r="M52" s="143">
        <v>9</v>
      </c>
      <c r="N52" s="143">
        <v>0</v>
      </c>
      <c r="O52" s="143">
        <v>15</v>
      </c>
      <c r="P52" s="143">
        <v>10</v>
      </c>
      <c r="Q52" s="143">
        <v>10</v>
      </c>
      <c r="R52" s="143">
        <v>0</v>
      </c>
      <c r="S52" s="143">
        <v>1</v>
      </c>
      <c r="T52" s="143">
        <v>3</v>
      </c>
      <c r="U52" s="143">
        <v>1</v>
      </c>
      <c r="V52" s="143">
        <v>2</v>
      </c>
      <c r="W52" s="143">
        <v>1</v>
      </c>
      <c r="X52" s="143">
        <v>3</v>
      </c>
      <c r="Y52" s="143">
        <v>1</v>
      </c>
      <c r="Z52" s="143">
        <v>0</v>
      </c>
      <c r="AA52" s="143">
        <v>1</v>
      </c>
      <c r="AB52" s="143">
        <v>0</v>
      </c>
      <c r="AC52" s="143">
        <v>1</v>
      </c>
      <c r="AD52" s="143">
        <v>0</v>
      </c>
      <c r="AE52" s="143">
        <v>6</v>
      </c>
      <c r="AF52" s="143">
        <v>14</v>
      </c>
      <c r="AG52" s="143">
        <v>36</v>
      </c>
      <c r="AH52" s="174"/>
    </row>
    <row r="53" spans="1:34" s="143" customFormat="1" ht="15" x14ac:dyDescent="0.25">
      <c r="A53" s="143">
        <v>8</v>
      </c>
      <c r="B53" s="143" t="s">
        <v>342</v>
      </c>
      <c r="C53" s="143">
        <v>9592</v>
      </c>
      <c r="D53" s="173" t="s">
        <v>453</v>
      </c>
      <c r="E53" s="170">
        <v>0</v>
      </c>
      <c r="L53" s="143">
        <v>0</v>
      </c>
      <c r="M53" s="143">
        <v>0</v>
      </c>
      <c r="N53" s="143">
        <v>0</v>
      </c>
      <c r="O53" s="143">
        <v>0</v>
      </c>
      <c r="P53" s="143">
        <v>0</v>
      </c>
      <c r="Q53" s="143">
        <v>0</v>
      </c>
      <c r="R53" s="143">
        <v>0</v>
      </c>
      <c r="S53" s="143">
        <v>0</v>
      </c>
      <c r="T53" s="143">
        <v>0</v>
      </c>
      <c r="U53" s="143">
        <v>0</v>
      </c>
      <c r="W53" s="143">
        <v>0</v>
      </c>
      <c r="X53" s="143">
        <v>0</v>
      </c>
      <c r="Y53" s="143">
        <v>0</v>
      </c>
      <c r="Z53" s="143">
        <v>0</v>
      </c>
      <c r="AA53" s="143">
        <v>0</v>
      </c>
      <c r="AB53" s="143">
        <v>0</v>
      </c>
      <c r="AC53" s="143">
        <v>0</v>
      </c>
      <c r="AD53" s="143">
        <v>0</v>
      </c>
      <c r="AE53" s="143">
        <v>0</v>
      </c>
      <c r="AF53" s="143">
        <v>0</v>
      </c>
      <c r="AG53" s="143">
        <v>0</v>
      </c>
      <c r="AH53" s="174"/>
    </row>
    <row r="54" spans="1:34" s="143" customFormat="1" ht="15" x14ac:dyDescent="0.25">
      <c r="A54" s="143">
        <v>9</v>
      </c>
      <c r="B54" s="143" t="s">
        <v>342</v>
      </c>
      <c r="C54" s="143">
        <v>10008</v>
      </c>
      <c r="D54" s="171" t="s">
        <v>449</v>
      </c>
      <c r="E54" s="170">
        <v>365</v>
      </c>
      <c r="F54" s="143">
        <v>5</v>
      </c>
      <c r="G54" s="143">
        <v>5</v>
      </c>
      <c r="H54" s="143">
        <v>0</v>
      </c>
      <c r="I54" s="143">
        <v>0</v>
      </c>
      <c r="J54" s="143">
        <v>484</v>
      </c>
      <c r="K54" s="143">
        <v>48</v>
      </c>
      <c r="L54" s="143">
        <v>214</v>
      </c>
      <c r="M54" s="143">
        <v>32</v>
      </c>
      <c r="N54" s="143">
        <v>50</v>
      </c>
      <c r="O54" s="143">
        <v>23</v>
      </c>
      <c r="P54" s="143">
        <v>57</v>
      </c>
      <c r="Q54" s="143">
        <v>54</v>
      </c>
      <c r="R54" s="143">
        <v>8</v>
      </c>
      <c r="S54" s="143">
        <v>16</v>
      </c>
      <c r="T54" s="143">
        <v>23</v>
      </c>
      <c r="U54" s="143">
        <v>4</v>
      </c>
      <c r="V54" s="143">
        <v>7</v>
      </c>
      <c r="W54" s="143">
        <v>36</v>
      </c>
      <c r="X54" s="143">
        <v>1</v>
      </c>
      <c r="Y54" s="143">
        <v>3</v>
      </c>
      <c r="Z54" s="143">
        <v>3</v>
      </c>
      <c r="AA54" s="143">
        <v>3</v>
      </c>
      <c r="AB54" s="143">
        <v>4</v>
      </c>
      <c r="AC54" s="143">
        <v>3</v>
      </c>
      <c r="AD54" s="143">
        <v>138</v>
      </c>
      <c r="AE54" s="143">
        <v>38</v>
      </c>
      <c r="AF54" s="143">
        <v>87</v>
      </c>
      <c r="AG54" s="143">
        <v>307</v>
      </c>
      <c r="AH54" s="174"/>
    </row>
    <row r="55" spans="1:34" s="143" customFormat="1" ht="15" x14ac:dyDescent="0.25">
      <c r="A55" s="143">
        <v>10</v>
      </c>
      <c r="B55" s="143" t="s">
        <v>342</v>
      </c>
      <c r="C55" s="143">
        <v>9546</v>
      </c>
      <c r="D55" s="171" t="s">
        <v>423</v>
      </c>
      <c r="E55" s="170">
        <v>18</v>
      </c>
      <c r="F55" s="143">
        <v>0</v>
      </c>
      <c r="G55" s="143">
        <v>0</v>
      </c>
      <c r="H55" s="143">
        <v>0</v>
      </c>
      <c r="I55" s="143">
        <v>0</v>
      </c>
      <c r="J55" s="143">
        <v>30</v>
      </c>
      <c r="K55" s="143">
        <v>0</v>
      </c>
      <c r="L55" s="143">
        <v>13</v>
      </c>
      <c r="M55" s="143">
        <v>5</v>
      </c>
      <c r="N55" s="143">
        <v>0</v>
      </c>
      <c r="O55" s="143">
        <v>0</v>
      </c>
      <c r="P55" s="143">
        <v>8</v>
      </c>
      <c r="Q55" s="143">
        <v>5</v>
      </c>
      <c r="R55" s="143">
        <v>0</v>
      </c>
      <c r="S55" s="143">
        <v>0</v>
      </c>
      <c r="T55" s="143">
        <v>0</v>
      </c>
      <c r="U55" s="143">
        <v>0</v>
      </c>
      <c r="V55" s="143">
        <v>0</v>
      </c>
      <c r="W55" s="143">
        <v>0</v>
      </c>
      <c r="X55" s="143">
        <v>0</v>
      </c>
      <c r="Y55" s="143">
        <v>1</v>
      </c>
      <c r="Z55" s="143">
        <v>0</v>
      </c>
      <c r="AA55" s="143">
        <v>1</v>
      </c>
      <c r="AB55" s="143">
        <v>0</v>
      </c>
      <c r="AC55" s="143">
        <v>1</v>
      </c>
      <c r="AD55" s="143">
        <v>0</v>
      </c>
      <c r="AE55" s="143">
        <v>12</v>
      </c>
      <c r="AF55" s="143">
        <v>10</v>
      </c>
      <c r="AG55" s="143">
        <v>20</v>
      </c>
      <c r="AH55" s="174"/>
    </row>
    <row r="56" spans="1:34" s="143" customFormat="1" ht="15" x14ac:dyDescent="0.25">
      <c r="A56" s="143">
        <v>11</v>
      </c>
      <c r="B56" s="143" t="s">
        <v>342</v>
      </c>
      <c r="C56" s="143">
        <v>9600</v>
      </c>
      <c r="D56" s="168" t="s">
        <v>444</v>
      </c>
      <c r="E56" s="170">
        <v>91</v>
      </c>
      <c r="F56" s="143">
        <v>0</v>
      </c>
      <c r="G56" s="143">
        <v>0</v>
      </c>
      <c r="H56" s="143">
        <v>0</v>
      </c>
      <c r="I56" s="143">
        <v>0</v>
      </c>
      <c r="J56" s="143">
        <v>37</v>
      </c>
      <c r="K56" s="143">
        <v>4</v>
      </c>
      <c r="L56" s="143">
        <v>36</v>
      </c>
      <c r="M56" s="143">
        <v>6</v>
      </c>
      <c r="N56" s="143">
        <v>7</v>
      </c>
      <c r="O56" s="143">
        <v>0</v>
      </c>
      <c r="P56" s="143">
        <v>0</v>
      </c>
      <c r="Q56" s="143">
        <v>11</v>
      </c>
      <c r="R56" s="143">
        <v>0</v>
      </c>
      <c r="S56" s="143">
        <v>9</v>
      </c>
      <c r="T56" s="143">
        <v>3</v>
      </c>
      <c r="U56" s="143">
        <v>0</v>
      </c>
      <c r="V56" s="143">
        <v>0</v>
      </c>
      <c r="W56" s="143">
        <v>4</v>
      </c>
      <c r="X56" s="143">
        <v>0</v>
      </c>
      <c r="Y56" s="143">
        <v>1</v>
      </c>
      <c r="Z56" s="143">
        <v>0</v>
      </c>
      <c r="AA56" s="143">
        <v>1</v>
      </c>
      <c r="AB56" s="143">
        <v>0</v>
      </c>
      <c r="AC56" s="143">
        <v>1</v>
      </c>
      <c r="AD56" s="143">
        <v>0</v>
      </c>
      <c r="AE56" s="143">
        <v>16</v>
      </c>
      <c r="AF56" s="143">
        <v>6</v>
      </c>
      <c r="AG56" s="143">
        <v>5.5</v>
      </c>
      <c r="AH56" s="174"/>
    </row>
    <row r="57" spans="1:34" s="143" customFormat="1" ht="15" x14ac:dyDescent="0.25">
      <c r="A57" s="143">
        <v>12</v>
      </c>
      <c r="B57" s="143" t="s">
        <v>342</v>
      </c>
      <c r="C57" s="143">
        <v>9617</v>
      </c>
      <c r="D57" s="173" t="s">
        <v>452</v>
      </c>
      <c r="E57" s="170">
        <v>337</v>
      </c>
      <c r="F57" s="143">
        <v>0</v>
      </c>
      <c r="G57" s="143">
        <v>0</v>
      </c>
      <c r="H57" s="143">
        <v>0</v>
      </c>
      <c r="I57" s="143">
        <v>0</v>
      </c>
      <c r="J57" s="143">
        <v>104</v>
      </c>
      <c r="K57" s="143">
        <v>8</v>
      </c>
      <c r="L57" s="143">
        <v>131</v>
      </c>
      <c r="M57" s="143">
        <v>17</v>
      </c>
      <c r="N57" s="143">
        <v>40</v>
      </c>
      <c r="O57" s="143">
        <v>0</v>
      </c>
      <c r="P57" s="143">
        <v>0</v>
      </c>
      <c r="Q57" s="143">
        <v>8</v>
      </c>
      <c r="R57" s="143">
        <v>0</v>
      </c>
      <c r="S57" s="143">
        <v>8</v>
      </c>
      <c r="T57" s="143">
        <v>3</v>
      </c>
      <c r="U57" s="143">
        <v>6</v>
      </c>
      <c r="V57" s="143">
        <v>0</v>
      </c>
      <c r="W57" s="143">
        <v>0</v>
      </c>
      <c r="X57" s="143">
        <v>0</v>
      </c>
      <c r="Y57" s="143">
        <v>1</v>
      </c>
      <c r="Z57" s="143">
        <v>1</v>
      </c>
      <c r="AA57" s="143">
        <v>3</v>
      </c>
      <c r="AB57" s="143">
        <v>1</v>
      </c>
      <c r="AC57" s="143">
        <v>3</v>
      </c>
      <c r="AD57" s="143">
        <v>48</v>
      </c>
      <c r="AE57" s="143">
        <v>55</v>
      </c>
      <c r="AF57" s="143">
        <v>50</v>
      </c>
      <c r="AG57" s="143">
        <v>150</v>
      </c>
      <c r="AH57" s="174"/>
    </row>
    <row r="58" spans="1:34" s="143" customFormat="1" ht="15" x14ac:dyDescent="0.25">
      <c r="A58" s="143">
        <v>13</v>
      </c>
      <c r="B58" s="143" t="s">
        <v>342</v>
      </c>
      <c r="C58" s="143">
        <v>16166</v>
      </c>
      <c r="D58" s="168" t="s">
        <v>433</v>
      </c>
      <c r="E58" s="170">
        <v>103</v>
      </c>
      <c r="F58" s="143">
        <v>0</v>
      </c>
      <c r="G58" s="143">
        <v>0</v>
      </c>
      <c r="H58" s="143">
        <v>0</v>
      </c>
      <c r="I58" s="143">
        <v>0</v>
      </c>
      <c r="J58" s="143">
        <v>240</v>
      </c>
      <c r="K58" s="143">
        <v>5</v>
      </c>
      <c r="L58" s="143">
        <v>82</v>
      </c>
      <c r="M58" s="143">
        <v>12</v>
      </c>
      <c r="N58" s="143">
        <v>5</v>
      </c>
      <c r="O58" s="143">
        <v>3</v>
      </c>
      <c r="P58" s="143">
        <v>30</v>
      </c>
      <c r="Q58" s="143">
        <v>10</v>
      </c>
      <c r="R58" s="143">
        <v>1</v>
      </c>
      <c r="S58" s="143">
        <v>20</v>
      </c>
      <c r="T58" s="143">
        <v>1</v>
      </c>
      <c r="U58" s="143">
        <v>2</v>
      </c>
      <c r="V58" s="143">
        <v>1</v>
      </c>
      <c r="W58" s="143">
        <v>1</v>
      </c>
      <c r="X58" s="143">
        <v>0</v>
      </c>
      <c r="Y58" s="143">
        <v>1</v>
      </c>
      <c r="Z58" s="143">
        <v>0</v>
      </c>
      <c r="AA58" s="143">
        <v>3</v>
      </c>
      <c r="AB58" s="143">
        <v>0</v>
      </c>
      <c r="AC58" s="143">
        <v>3</v>
      </c>
      <c r="AD58" s="143">
        <v>0</v>
      </c>
      <c r="AE58" s="143">
        <v>65</v>
      </c>
      <c r="AF58" s="143">
        <v>40</v>
      </c>
      <c r="AG58" s="143">
        <v>130</v>
      </c>
      <c r="AH58" s="174"/>
    </row>
    <row r="59" spans="1:34" s="143" customFormat="1" ht="15" x14ac:dyDescent="0.25">
      <c r="A59" s="143">
        <v>14</v>
      </c>
      <c r="B59" s="143" t="s">
        <v>342</v>
      </c>
      <c r="C59" s="143">
        <v>9511</v>
      </c>
      <c r="D59" s="171" t="s">
        <v>436</v>
      </c>
      <c r="E59" s="170">
        <v>191</v>
      </c>
      <c r="F59" s="143">
        <v>0</v>
      </c>
      <c r="G59" s="143">
        <v>0</v>
      </c>
      <c r="H59" s="143">
        <v>0</v>
      </c>
      <c r="I59" s="143">
        <v>0</v>
      </c>
      <c r="J59" s="143">
        <v>10</v>
      </c>
      <c r="K59" s="143">
        <v>25</v>
      </c>
      <c r="L59" s="143">
        <v>105</v>
      </c>
      <c r="M59" s="143">
        <v>5</v>
      </c>
      <c r="N59" s="143">
        <v>25</v>
      </c>
      <c r="O59" s="143">
        <v>15</v>
      </c>
      <c r="P59" s="143">
        <v>52</v>
      </c>
      <c r="Q59" s="143">
        <v>9</v>
      </c>
      <c r="R59" s="143">
        <v>0</v>
      </c>
      <c r="S59" s="143">
        <v>1</v>
      </c>
      <c r="T59" s="143">
        <v>10</v>
      </c>
      <c r="U59" s="143">
        <v>1</v>
      </c>
      <c r="V59" s="143">
        <v>5</v>
      </c>
      <c r="W59" s="143">
        <v>18</v>
      </c>
      <c r="X59" s="143">
        <v>0</v>
      </c>
      <c r="Y59" s="143">
        <v>2</v>
      </c>
      <c r="Z59" s="143">
        <v>1</v>
      </c>
      <c r="AA59" s="143">
        <v>5</v>
      </c>
      <c r="AB59" s="143">
        <v>1</v>
      </c>
      <c r="AC59" s="143">
        <v>5</v>
      </c>
      <c r="AD59" s="143">
        <v>44</v>
      </c>
      <c r="AE59" s="143">
        <v>73.5</v>
      </c>
      <c r="AF59" s="143">
        <v>79</v>
      </c>
      <c r="AG59" s="143">
        <v>141.5</v>
      </c>
      <c r="AH59" s="174"/>
    </row>
    <row r="60" spans="1:34" s="143" customFormat="1" ht="15" x14ac:dyDescent="0.25">
      <c r="A60" s="143">
        <v>15</v>
      </c>
      <c r="B60" s="143" t="s">
        <v>342</v>
      </c>
      <c r="C60" s="143">
        <v>9608</v>
      </c>
      <c r="D60" s="171" t="s">
        <v>450</v>
      </c>
      <c r="E60" s="170">
        <v>28</v>
      </c>
      <c r="F60" s="143">
        <v>0</v>
      </c>
      <c r="G60" s="143">
        <v>2</v>
      </c>
      <c r="H60" s="143">
        <v>0</v>
      </c>
      <c r="I60" s="143">
        <v>21</v>
      </c>
      <c r="J60" s="143">
        <v>0</v>
      </c>
      <c r="K60" s="143">
        <v>23</v>
      </c>
      <c r="L60" s="143">
        <v>23</v>
      </c>
      <c r="M60" s="143">
        <v>5</v>
      </c>
      <c r="N60" s="143">
        <v>0</v>
      </c>
      <c r="O60" s="143">
        <v>0</v>
      </c>
      <c r="P60" s="143">
        <v>7</v>
      </c>
      <c r="Q60" s="143">
        <v>5</v>
      </c>
      <c r="R60" s="143">
        <v>0</v>
      </c>
      <c r="S60" s="143">
        <v>2</v>
      </c>
      <c r="T60" s="143">
        <v>1</v>
      </c>
      <c r="U60" s="143">
        <v>0</v>
      </c>
      <c r="V60" s="143">
        <v>1</v>
      </c>
      <c r="W60" s="143">
        <v>1</v>
      </c>
      <c r="X60" s="143">
        <v>0</v>
      </c>
      <c r="Y60" s="143">
        <v>0</v>
      </c>
      <c r="Z60" s="143">
        <v>1</v>
      </c>
      <c r="AA60" s="143">
        <v>3</v>
      </c>
      <c r="AB60" s="143">
        <v>1</v>
      </c>
      <c r="AC60" s="143">
        <v>2</v>
      </c>
      <c r="AD60" s="143">
        <v>32</v>
      </c>
      <c r="AE60" s="143">
        <v>40</v>
      </c>
      <c r="AF60" s="143">
        <v>20</v>
      </c>
      <c r="AG60" s="143">
        <v>60</v>
      </c>
      <c r="AH60" s="174"/>
    </row>
    <row r="61" spans="1:34" s="143" customFormat="1" ht="15" x14ac:dyDescent="0.25">
      <c r="A61" s="143">
        <v>16</v>
      </c>
      <c r="B61" s="143" t="s">
        <v>342</v>
      </c>
      <c r="C61" s="143">
        <v>9613</v>
      </c>
      <c r="D61" s="171" t="s">
        <v>446</v>
      </c>
      <c r="E61" s="170">
        <v>96</v>
      </c>
      <c r="F61" s="143">
        <v>0</v>
      </c>
      <c r="G61" s="143">
        <v>0</v>
      </c>
      <c r="H61" s="143">
        <v>0</v>
      </c>
      <c r="I61" s="143">
        <v>96</v>
      </c>
      <c r="J61" s="143">
        <v>119</v>
      </c>
      <c r="K61" s="143">
        <v>5</v>
      </c>
      <c r="L61" s="143">
        <v>39</v>
      </c>
      <c r="M61" s="143">
        <v>5</v>
      </c>
      <c r="N61" s="143">
        <v>0</v>
      </c>
      <c r="O61" s="143">
        <v>4</v>
      </c>
      <c r="P61" s="143">
        <v>3</v>
      </c>
      <c r="Q61" s="143">
        <v>10</v>
      </c>
      <c r="R61" s="143">
        <v>1</v>
      </c>
      <c r="S61" s="143">
        <v>0</v>
      </c>
      <c r="T61" s="143">
        <v>1</v>
      </c>
      <c r="U61" s="143">
        <v>2</v>
      </c>
      <c r="V61" s="143">
        <v>1</v>
      </c>
      <c r="W61" s="143">
        <v>0</v>
      </c>
      <c r="X61" s="143">
        <v>3</v>
      </c>
      <c r="Y61" s="143">
        <v>0</v>
      </c>
      <c r="Z61" s="143">
        <v>0</v>
      </c>
      <c r="AA61" s="143">
        <v>1</v>
      </c>
      <c r="AB61" s="143">
        <v>0</v>
      </c>
      <c r="AC61" s="143">
        <v>1</v>
      </c>
      <c r="AD61" s="143">
        <v>0</v>
      </c>
      <c r="AE61" s="143">
        <v>20</v>
      </c>
      <c r="AF61" s="143">
        <v>20</v>
      </c>
      <c r="AG61" s="143">
        <v>40</v>
      </c>
      <c r="AH61" s="174"/>
    </row>
    <row r="62" spans="1:34" s="143" customFormat="1" ht="15" x14ac:dyDescent="0.25">
      <c r="A62" s="143">
        <v>17</v>
      </c>
      <c r="B62" s="143" t="s">
        <v>342</v>
      </c>
      <c r="C62" s="143">
        <v>9701</v>
      </c>
      <c r="D62" s="168" t="s">
        <v>428</v>
      </c>
      <c r="E62" s="170">
        <v>77</v>
      </c>
      <c r="F62" s="143">
        <v>2</v>
      </c>
      <c r="G62" s="143">
        <v>0</v>
      </c>
      <c r="H62" s="143">
        <v>1</v>
      </c>
      <c r="I62" s="143">
        <v>0</v>
      </c>
      <c r="J62" s="143">
        <v>100</v>
      </c>
      <c r="K62" s="143">
        <v>16</v>
      </c>
      <c r="L62" s="143">
        <v>36</v>
      </c>
      <c r="M62" s="143">
        <v>4</v>
      </c>
      <c r="N62" s="143">
        <v>16</v>
      </c>
      <c r="O62" s="143">
        <v>0</v>
      </c>
      <c r="P62" s="143">
        <v>0</v>
      </c>
      <c r="Q62" s="143">
        <v>10</v>
      </c>
      <c r="R62" s="143">
        <v>2</v>
      </c>
      <c r="S62" s="143">
        <v>0</v>
      </c>
      <c r="T62" s="143">
        <v>2</v>
      </c>
      <c r="U62" s="143">
        <v>6</v>
      </c>
      <c r="V62" s="143">
        <v>0</v>
      </c>
      <c r="W62" s="143">
        <v>3</v>
      </c>
      <c r="X62" s="143">
        <v>2</v>
      </c>
      <c r="Y62" s="143">
        <v>2</v>
      </c>
      <c r="Z62" s="143">
        <v>0</v>
      </c>
      <c r="AA62" s="143">
        <v>0</v>
      </c>
      <c r="AB62" s="143">
        <v>0</v>
      </c>
      <c r="AC62" s="143">
        <v>0</v>
      </c>
      <c r="AD62" s="143">
        <v>0</v>
      </c>
      <c r="AE62" s="143">
        <v>0</v>
      </c>
      <c r="AF62" s="143">
        <v>12</v>
      </c>
      <c r="AG62" s="143">
        <v>30</v>
      </c>
      <c r="AH62" s="174"/>
    </row>
    <row r="63" spans="1:34" s="143" customFormat="1" ht="15" x14ac:dyDescent="0.25">
      <c r="A63" s="143">
        <v>18</v>
      </c>
      <c r="B63" s="143" t="s">
        <v>342</v>
      </c>
      <c r="C63" s="143">
        <v>9550</v>
      </c>
      <c r="D63" s="171" t="s">
        <v>427</v>
      </c>
      <c r="E63" s="170">
        <v>41</v>
      </c>
      <c r="F63" s="143">
        <v>0</v>
      </c>
      <c r="G63" s="143">
        <v>0</v>
      </c>
      <c r="H63" s="143">
        <v>0</v>
      </c>
      <c r="I63" s="143">
        <v>0</v>
      </c>
      <c r="J63" s="143">
        <v>0</v>
      </c>
      <c r="K63" s="143">
        <v>20</v>
      </c>
      <c r="L63" s="143">
        <v>20</v>
      </c>
      <c r="M63" s="143">
        <v>5</v>
      </c>
      <c r="N63" s="143">
        <v>20</v>
      </c>
      <c r="O63" s="143">
        <v>0</v>
      </c>
      <c r="P63" s="143">
        <v>38</v>
      </c>
      <c r="Q63" s="143">
        <v>12</v>
      </c>
      <c r="R63" s="143">
        <v>0</v>
      </c>
      <c r="S63" s="143">
        <v>3</v>
      </c>
      <c r="T63" s="143">
        <v>5</v>
      </c>
      <c r="U63" s="143">
        <v>0</v>
      </c>
      <c r="V63" s="143">
        <v>6</v>
      </c>
      <c r="W63" s="143">
        <v>0</v>
      </c>
      <c r="X63" s="143">
        <v>3</v>
      </c>
      <c r="Y63" s="143">
        <v>1</v>
      </c>
      <c r="Z63" s="143">
        <v>0</v>
      </c>
      <c r="AA63" s="143">
        <v>1</v>
      </c>
      <c r="AB63" s="143">
        <v>0</v>
      </c>
      <c r="AC63" s="143">
        <v>1</v>
      </c>
      <c r="AD63" s="143">
        <v>0</v>
      </c>
      <c r="AE63" s="143">
        <v>2</v>
      </c>
      <c r="AF63" s="143">
        <v>10</v>
      </c>
      <c r="AG63" s="143">
        <v>30</v>
      </c>
      <c r="AH63" s="174"/>
    </row>
    <row r="64" spans="1:34" s="143" customFormat="1" ht="15" x14ac:dyDescent="0.25">
      <c r="A64" s="143">
        <v>19</v>
      </c>
      <c r="B64" s="143" t="s">
        <v>342</v>
      </c>
      <c r="C64" s="143">
        <v>9579</v>
      </c>
      <c r="D64" s="168" t="s">
        <v>435</v>
      </c>
      <c r="E64" s="170">
        <v>47</v>
      </c>
      <c r="F64" s="143">
        <v>0</v>
      </c>
      <c r="G64" s="143">
        <v>0</v>
      </c>
      <c r="H64" s="143">
        <v>0</v>
      </c>
      <c r="I64" s="143">
        <v>0</v>
      </c>
      <c r="J64" s="143">
        <v>13</v>
      </c>
      <c r="K64" s="143">
        <v>2</v>
      </c>
      <c r="L64" s="143">
        <v>26</v>
      </c>
      <c r="M64" s="143">
        <v>4</v>
      </c>
      <c r="N64" s="143">
        <v>12</v>
      </c>
      <c r="O64" s="143">
        <v>0</v>
      </c>
      <c r="P64" s="143">
        <v>5</v>
      </c>
      <c r="Q64" s="143">
        <v>0</v>
      </c>
      <c r="R64" s="143">
        <v>0</v>
      </c>
      <c r="S64" s="143">
        <v>1</v>
      </c>
      <c r="T64" s="143">
        <v>1</v>
      </c>
      <c r="U64" s="143">
        <v>2</v>
      </c>
      <c r="V64" s="143">
        <v>1</v>
      </c>
      <c r="W64" s="143">
        <v>1</v>
      </c>
      <c r="X64" s="143">
        <v>0</v>
      </c>
      <c r="Y64" s="143">
        <v>3</v>
      </c>
      <c r="Z64" s="143">
        <v>0</v>
      </c>
      <c r="AA64" s="143">
        <v>0</v>
      </c>
      <c r="AB64" s="143">
        <v>0</v>
      </c>
      <c r="AC64" s="143">
        <v>0</v>
      </c>
      <c r="AD64" s="143">
        <v>0</v>
      </c>
      <c r="AE64" s="143">
        <v>0</v>
      </c>
      <c r="AF64" s="143">
        <v>12</v>
      </c>
      <c r="AG64" s="143">
        <v>26</v>
      </c>
      <c r="AH64" s="174"/>
    </row>
    <row r="65" spans="1:34" s="143" customFormat="1" ht="15" x14ac:dyDescent="0.25">
      <c r="A65" s="143">
        <v>20</v>
      </c>
      <c r="B65" s="143" t="s">
        <v>342</v>
      </c>
      <c r="C65" s="143">
        <v>9551</v>
      </c>
      <c r="D65" s="171" t="s">
        <v>430</v>
      </c>
      <c r="E65" s="170">
        <v>14</v>
      </c>
      <c r="F65" s="143">
        <v>0</v>
      </c>
      <c r="G65" s="143">
        <v>0</v>
      </c>
      <c r="H65" s="143">
        <v>0</v>
      </c>
      <c r="I65" s="143">
        <v>0</v>
      </c>
      <c r="J65" s="143">
        <v>20</v>
      </c>
      <c r="K65" s="143">
        <v>0</v>
      </c>
      <c r="L65" s="143">
        <v>7</v>
      </c>
      <c r="M65" s="143">
        <v>2</v>
      </c>
      <c r="N65" s="143">
        <v>0</v>
      </c>
      <c r="O65" s="143">
        <v>0</v>
      </c>
      <c r="P65" s="143">
        <v>0</v>
      </c>
      <c r="Q65" s="143">
        <v>5</v>
      </c>
      <c r="R65" s="143">
        <v>0</v>
      </c>
      <c r="S65" s="143">
        <v>7</v>
      </c>
      <c r="T65" s="143">
        <v>0</v>
      </c>
      <c r="U65" s="143">
        <v>0</v>
      </c>
      <c r="V65" s="143">
        <v>0</v>
      </c>
      <c r="W65" s="143">
        <v>0</v>
      </c>
      <c r="X65" s="143">
        <v>2</v>
      </c>
      <c r="Y65" s="143">
        <v>1</v>
      </c>
      <c r="Z65" s="143">
        <v>0</v>
      </c>
      <c r="AA65" s="143">
        <v>0</v>
      </c>
      <c r="AB65" s="143">
        <v>0</v>
      </c>
      <c r="AC65" s="143">
        <v>0</v>
      </c>
      <c r="AD65" s="143">
        <v>0</v>
      </c>
      <c r="AE65" s="143">
        <v>0</v>
      </c>
      <c r="AF65" s="143">
        <v>10</v>
      </c>
      <c r="AG65" s="143">
        <v>28</v>
      </c>
      <c r="AH65" s="174"/>
    </row>
    <row r="66" spans="1:34" s="143" customFormat="1" ht="15" x14ac:dyDescent="0.25">
      <c r="A66" s="143">
        <v>21</v>
      </c>
      <c r="B66" s="143" t="s">
        <v>342</v>
      </c>
      <c r="C66" s="143">
        <v>9515</v>
      </c>
      <c r="D66" s="173" t="s">
        <v>454</v>
      </c>
      <c r="E66" s="170">
        <v>36</v>
      </c>
      <c r="F66" s="143">
        <v>1</v>
      </c>
      <c r="G66" s="143">
        <v>0</v>
      </c>
      <c r="H66" s="143">
        <v>0</v>
      </c>
      <c r="I66" s="143">
        <v>1</v>
      </c>
      <c r="J66" s="143">
        <v>56</v>
      </c>
      <c r="K66" s="143">
        <v>3</v>
      </c>
      <c r="L66" s="143">
        <v>22</v>
      </c>
      <c r="M66" s="143">
        <v>5</v>
      </c>
      <c r="N66" s="143">
        <v>0</v>
      </c>
      <c r="O66" s="143">
        <v>0</v>
      </c>
      <c r="P66" s="143">
        <v>10</v>
      </c>
      <c r="Q66" s="143">
        <v>5</v>
      </c>
      <c r="R66" s="143">
        <v>0</v>
      </c>
      <c r="S66" s="143">
        <v>0</v>
      </c>
      <c r="T66" s="143">
        <v>5</v>
      </c>
      <c r="U66" s="143">
        <v>0</v>
      </c>
      <c r="V66" s="143">
        <v>2</v>
      </c>
      <c r="W66" s="143">
        <v>0</v>
      </c>
      <c r="X66" s="143">
        <v>0</v>
      </c>
      <c r="Y66" s="143">
        <v>0</v>
      </c>
      <c r="Z66" s="143">
        <v>0</v>
      </c>
      <c r="AA66" s="143">
        <v>1</v>
      </c>
      <c r="AB66" s="143">
        <v>0</v>
      </c>
      <c r="AC66" s="143">
        <v>1</v>
      </c>
      <c r="AD66" s="143">
        <v>0</v>
      </c>
      <c r="AE66" s="143">
        <v>1</v>
      </c>
      <c r="AF66" s="143">
        <v>8</v>
      </c>
      <c r="AG66" s="143">
        <v>30</v>
      </c>
      <c r="AH66" s="174"/>
    </row>
    <row r="67" spans="1:34" s="143" customFormat="1" ht="15" x14ac:dyDescent="0.25">
      <c r="A67" s="143">
        <v>22</v>
      </c>
      <c r="B67" s="143" t="s">
        <v>342</v>
      </c>
      <c r="C67" s="143">
        <v>9586</v>
      </c>
      <c r="D67" s="171" t="s">
        <v>434</v>
      </c>
      <c r="E67" s="170">
        <v>49</v>
      </c>
      <c r="F67" s="143">
        <v>0</v>
      </c>
      <c r="G67" s="143">
        <v>0</v>
      </c>
      <c r="H67" s="143">
        <v>1</v>
      </c>
      <c r="I67" s="143">
        <v>0</v>
      </c>
      <c r="J67" s="143">
        <v>70</v>
      </c>
      <c r="K67" s="143">
        <v>2</v>
      </c>
      <c r="L67" s="143">
        <v>27</v>
      </c>
      <c r="M67" s="143">
        <v>4</v>
      </c>
      <c r="N67" s="143">
        <v>4</v>
      </c>
      <c r="O67" s="143">
        <v>0</v>
      </c>
      <c r="P67" s="143">
        <v>16</v>
      </c>
      <c r="Q67" s="143">
        <v>8</v>
      </c>
      <c r="R67" s="143">
        <v>0</v>
      </c>
      <c r="S67" s="143">
        <v>1</v>
      </c>
      <c r="T67" s="143">
        <v>0</v>
      </c>
      <c r="U67" s="143">
        <v>1</v>
      </c>
      <c r="V67" s="143">
        <v>0</v>
      </c>
      <c r="W67" s="143">
        <v>2</v>
      </c>
      <c r="X67" s="143">
        <v>0</v>
      </c>
      <c r="Y67" s="143">
        <v>0</v>
      </c>
      <c r="Z67" s="143">
        <v>0</v>
      </c>
      <c r="AA67" s="143">
        <v>1</v>
      </c>
      <c r="AB67" s="143">
        <v>0</v>
      </c>
      <c r="AC67" s="143">
        <v>1</v>
      </c>
      <c r="AD67" s="143">
        <v>0</v>
      </c>
      <c r="AE67" s="143">
        <v>4</v>
      </c>
      <c r="AF67" s="143">
        <v>27</v>
      </c>
      <c r="AG67" s="143">
        <v>50</v>
      </c>
      <c r="AH67" s="174"/>
    </row>
    <row r="68" spans="1:34" s="143" customFormat="1" ht="15" x14ac:dyDescent="0.25">
      <c r="A68" s="143">
        <v>23</v>
      </c>
      <c r="B68" s="143" t="s">
        <v>342</v>
      </c>
      <c r="C68" s="143">
        <v>9602</v>
      </c>
      <c r="D68" s="171" t="s">
        <v>445</v>
      </c>
      <c r="E68" s="170">
        <v>41</v>
      </c>
      <c r="F68" s="143">
        <v>0</v>
      </c>
      <c r="G68" s="143">
        <v>0</v>
      </c>
      <c r="H68" s="143">
        <v>0</v>
      </c>
      <c r="I68" s="143">
        <v>0</v>
      </c>
      <c r="J68" s="143">
        <v>16</v>
      </c>
      <c r="K68" s="143">
        <v>6</v>
      </c>
      <c r="L68" s="143">
        <v>31</v>
      </c>
      <c r="M68" s="143">
        <v>5</v>
      </c>
      <c r="N68" s="143">
        <v>6</v>
      </c>
      <c r="O68" s="143">
        <v>0</v>
      </c>
      <c r="P68" s="143">
        <v>5</v>
      </c>
      <c r="Q68" s="143">
        <v>7</v>
      </c>
      <c r="R68" s="143">
        <v>0</v>
      </c>
      <c r="S68" s="143">
        <v>4</v>
      </c>
      <c r="T68" s="143">
        <v>1</v>
      </c>
      <c r="U68" s="143">
        <v>0</v>
      </c>
      <c r="V68" s="143">
        <v>0</v>
      </c>
      <c r="W68" s="143">
        <v>6</v>
      </c>
      <c r="X68" s="143">
        <v>0</v>
      </c>
      <c r="Y68" s="143">
        <v>0</v>
      </c>
      <c r="Z68" s="143">
        <v>0</v>
      </c>
      <c r="AA68" s="143">
        <v>2</v>
      </c>
      <c r="AB68" s="143">
        <v>0</v>
      </c>
      <c r="AC68" s="143">
        <v>1</v>
      </c>
      <c r="AD68" s="143">
        <v>0</v>
      </c>
      <c r="AE68" s="143">
        <v>40</v>
      </c>
      <c r="AF68" s="143">
        <v>14</v>
      </c>
      <c r="AG68" s="143">
        <v>0</v>
      </c>
      <c r="AH68" s="174"/>
    </row>
    <row r="69" spans="1:34" s="143" customFormat="1" ht="15" x14ac:dyDescent="0.25">
      <c r="A69" s="143">
        <v>24</v>
      </c>
      <c r="B69" s="143" t="s">
        <v>342</v>
      </c>
      <c r="C69" s="143">
        <v>9595</v>
      </c>
      <c r="D69" s="171" t="s">
        <v>442</v>
      </c>
      <c r="E69" s="170">
        <v>78</v>
      </c>
      <c r="F69" s="143">
        <v>0</v>
      </c>
      <c r="G69" s="143">
        <v>0</v>
      </c>
      <c r="H69" s="143">
        <v>0</v>
      </c>
      <c r="I69" s="143">
        <v>0</v>
      </c>
      <c r="J69" s="143">
        <v>8</v>
      </c>
      <c r="K69" s="143">
        <v>0</v>
      </c>
      <c r="L69" s="143">
        <v>55</v>
      </c>
      <c r="M69" s="143">
        <v>5</v>
      </c>
      <c r="N69" s="143">
        <v>0</v>
      </c>
      <c r="O69" s="143">
        <v>0</v>
      </c>
      <c r="P69" s="143">
        <v>31</v>
      </c>
      <c r="Q69" s="143">
        <v>11</v>
      </c>
      <c r="R69" s="143">
        <v>0</v>
      </c>
      <c r="S69" s="143">
        <v>0</v>
      </c>
      <c r="T69" s="143">
        <v>3</v>
      </c>
      <c r="U69" s="143">
        <v>0</v>
      </c>
      <c r="V69" s="143">
        <v>0</v>
      </c>
      <c r="W69" s="143">
        <v>0</v>
      </c>
      <c r="X69" s="143">
        <v>0</v>
      </c>
      <c r="Y69" s="143">
        <v>1</v>
      </c>
      <c r="Z69" s="143">
        <v>0</v>
      </c>
      <c r="AA69" s="143">
        <v>1</v>
      </c>
      <c r="AB69" s="143">
        <v>0</v>
      </c>
      <c r="AC69" s="143">
        <v>1</v>
      </c>
      <c r="AD69" s="143">
        <v>0</v>
      </c>
      <c r="AE69" s="143">
        <v>8</v>
      </c>
      <c r="AF69" s="143">
        <v>6</v>
      </c>
      <c r="AG69" s="143">
        <v>20</v>
      </c>
      <c r="AH69" s="174"/>
    </row>
    <row r="70" spans="1:34" s="143" customFormat="1" ht="15" x14ac:dyDescent="0.25">
      <c r="A70" s="143">
        <v>25</v>
      </c>
      <c r="B70" s="143" t="s">
        <v>342</v>
      </c>
      <c r="C70" s="143">
        <v>9601</v>
      </c>
      <c r="D70" s="171" t="s">
        <v>448</v>
      </c>
      <c r="E70" s="170">
        <v>97</v>
      </c>
      <c r="F70" s="143">
        <v>0</v>
      </c>
      <c r="G70" s="143">
        <v>0</v>
      </c>
      <c r="H70" s="143">
        <v>0</v>
      </c>
      <c r="I70" s="143">
        <v>0</v>
      </c>
      <c r="J70" s="143">
        <v>41</v>
      </c>
      <c r="K70" s="143">
        <v>4</v>
      </c>
      <c r="L70" s="143">
        <v>44</v>
      </c>
      <c r="M70" s="143">
        <v>5</v>
      </c>
      <c r="N70" s="143">
        <v>5</v>
      </c>
      <c r="O70" s="143">
        <v>3</v>
      </c>
      <c r="P70" s="143">
        <v>6</v>
      </c>
      <c r="Q70" s="143">
        <v>6</v>
      </c>
      <c r="R70" s="143">
        <v>0</v>
      </c>
      <c r="S70" s="143">
        <v>16</v>
      </c>
      <c r="T70" s="143">
        <v>0</v>
      </c>
      <c r="U70" s="143">
        <v>1</v>
      </c>
      <c r="V70" s="143">
        <v>2</v>
      </c>
      <c r="W70" s="143">
        <v>7</v>
      </c>
      <c r="X70" s="143">
        <v>0</v>
      </c>
      <c r="Y70" s="143">
        <v>1</v>
      </c>
      <c r="Z70" s="143">
        <v>1</v>
      </c>
      <c r="AA70" s="143">
        <v>1</v>
      </c>
      <c r="AB70" s="143">
        <v>1</v>
      </c>
      <c r="AC70" s="143">
        <v>1</v>
      </c>
      <c r="AD70" s="143">
        <v>40</v>
      </c>
      <c r="AE70" s="143">
        <v>12</v>
      </c>
      <c r="AF70" s="143">
        <v>0</v>
      </c>
      <c r="AG70" s="143">
        <v>0</v>
      </c>
      <c r="AH70" s="174"/>
    </row>
    <row r="71" spans="1:34" s="143" customFormat="1" ht="15" x14ac:dyDescent="0.25">
      <c r="A71" s="143">
        <v>26</v>
      </c>
      <c r="B71" s="143" t="s">
        <v>342</v>
      </c>
      <c r="C71" s="143">
        <v>9580</v>
      </c>
      <c r="D71" s="171" t="s">
        <v>432</v>
      </c>
      <c r="E71" s="170">
        <v>30</v>
      </c>
      <c r="F71" s="143">
        <v>0</v>
      </c>
      <c r="G71" s="143">
        <v>0</v>
      </c>
      <c r="H71" s="143">
        <v>0</v>
      </c>
      <c r="I71" s="143">
        <v>0</v>
      </c>
      <c r="J71" s="143">
        <v>0</v>
      </c>
      <c r="K71" s="143">
        <v>0</v>
      </c>
      <c r="L71" s="143">
        <v>17</v>
      </c>
      <c r="M71" s="143">
        <v>5</v>
      </c>
      <c r="N71" s="143">
        <v>0</v>
      </c>
      <c r="O71" s="143">
        <v>0</v>
      </c>
      <c r="P71" s="143">
        <v>0</v>
      </c>
      <c r="Q71" s="143">
        <v>5</v>
      </c>
      <c r="R71" s="143">
        <v>1</v>
      </c>
      <c r="S71" s="143">
        <v>0</v>
      </c>
      <c r="T71" s="143">
        <v>1</v>
      </c>
      <c r="U71" s="143">
        <v>0</v>
      </c>
      <c r="V71" s="143">
        <v>0</v>
      </c>
      <c r="W71" s="143">
        <v>0</v>
      </c>
      <c r="X71" s="143">
        <v>0</v>
      </c>
      <c r="Y71" s="143">
        <v>0</v>
      </c>
      <c r="Z71" s="143">
        <v>0</v>
      </c>
      <c r="AA71" s="143">
        <v>1</v>
      </c>
      <c r="AB71" s="143">
        <v>0</v>
      </c>
      <c r="AC71" s="143">
        <v>1</v>
      </c>
      <c r="AD71" s="143">
        <v>0</v>
      </c>
      <c r="AE71" s="143">
        <v>1</v>
      </c>
      <c r="AF71" s="143">
        <v>0</v>
      </c>
      <c r="AG71" s="143">
        <v>5</v>
      </c>
      <c r="AH71" s="174"/>
    </row>
    <row r="72" spans="1:34" s="143" customFormat="1" ht="15" x14ac:dyDescent="0.25">
      <c r="A72" s="143">
        <v>27</v>
      </c>
      <c r="B72" s="143" t="s">
        <v>342</v>
      </c>
      <c r="C72" s="143">
        <v>9531</v>
      </c>
      <c r="D72" s="171" t="s">
        <v>439</v>
      </c>
      <c r="E72" s="170">
        <v>22</v>
      </c>
      <c r="F72" s="143">
        <v>0</v>
      </c>
      <c r="G72" s="143">
        <v>0</v>
      </c>
      <c r="H72" s="143">
        <v>0</v>
      </c>
      <c r="I72" s="143">
        <v>0</v>
      </c>
      <c r="J72" s="143">
        <v>0</v>
      </c>
      <c r="K72" s="143">
        <v>0</v>
      </c>
      <c r="L72" s="143">
        <v>17</v>
      </c>
      <c r="M72" s="143">
        <v>5</v>
      </c>
      <c r="N72" s="143">
        <v>0</v>
      </c>
      <c r="O72" s="143">
        <v>0</v>
      </c>
      <c r="P72" s="143">
        <v>0</v>
      </c>
      <c r="Q72" s="143">
        <v>0</v>
      </c>
      <c r="R72" s="143">
        <v>0</v>
      </c>
      <c r="S72" s="143">
        <v>0</v>
      </c>
      <c r="T72" s="143">
        <v>0</v>
      </c>
      <c r="U72" s="143">
        <v>2</v>
      </c>
      <c r="V72" s="143">
        <v>0</v>
      </c>
      <c r="W72" s="143">
        <v>0</v>
      </c>
      <c r="X72" s="143">
        <v>0</v>
      </c>
      <c r="Y72" s="143">
        <v>0</v>
      </c>
      <c r="Z72" s="143">
        <v>0</v>
      </c>
      <c r="AA72" s="143">
        <v>0</v>
      </c>
      <c r="AB72" s="143">
        <v>0</v>
      </c>
      <c r="AC72" s="143">
        <v>0</v>
      </c>
      <c r="AD72" s="143">
        <v>0</v>
      </c>
      <c r="AE72" s="143">
        <v>0</v>
      </c>
      <c r="AF72" s="143">
        <v>14</v>
      </c>
      <c r="AG72" s="143">
        <v>20</v>
      </c>
      <c r="AH72" s="174"/>
    </row>
    <row r="73" spans="1:34" s="143" customFormat="1" ht="15" x14ac:dyDescent="0.25">
      <c r="A73" s="143">
        <v>28</v>
      </c>
      <c r="B73" s="143" t="s">
        <v>342</v>
      </c>
      <c r="C73" s="143">
        <v>9626</v>
      </c>
      <c r="D73" s="171" t="s">
        <v>447</v>
      </c>
      <c r="E73" s="170">
        <v>107</v>
      </c>
      <c r="F73" s="143">
        <v>0</v>
      </c>
      <c r="G73" s="143">
        <v>0</v>
      </c>
      <c r="H73" s="143">
        <v>0</v>
      </c>
      <c r="I73" s="143">
        <v>0</v>
      </c>
      <c r="J73" s="143">
        <v>145</v>
      </c>
      <c r="K73" s="143">
        <v>5</v>
      </c>
      <c r="L73" s="143">
        <v>65</v>
      </c>
      <c r="M73" s="143">
        <v>10</v>
      </c>
      <c r="N73" s="143">
        <v>36</v>
      </c>
      <c r="O73" s="143">
        <v>10</v>
      </c>
      <c r="P73" s="143">
        <v>40</v>
      </c>
      <c r="Q73" s="143">
        <v>10</v>
      </c>
      <c r="R73" s="143">
        <v>0</v>
      </c>
      <c r="S73" s="143">
        <v>20</v>
      </c>
      <c r="T73" s="143">
        <v>2</v>
      </c>
      <c r="U73" s="143">
        <v>2</v>
      </c>
      <c r="V73" s="143">
        <v>2</v>
      </c>
      <c r="W73" s="143">
        <v>6</v>
      </c>
      <c r="X73" s="143">
        <v>0</v>
      </c>
      <c r="Y73" s="143">
        <v>1</v>
      </c>
      <c r="Z73" s="143">
        <v>1</v>
      </c>
      <c r="AA73" s="143">
        <v>2</v>
      </c>
      <c r="AB73" s="143">
        <v>1</v>
      </c>
      <c r="AC73" s="143">
        <v>2</v>
      </c>
      <c r="AD73" s="143">
        <v>43</v>
      </c>
      <c r="AE73" s="143">
        <v>48</v>
      </c>
      <c r="AF73" s="143">
        <v>48</v>
      </c>
      <c r="AG73" s="143">
        <v>140</v>
      </c>
      <c r="AH73" s="174"/>
    </row>
    <row r="74" spans="1:34" s="143" customFormat="1" ht="15" x14ac:dyDescent="0.25">
      <c r="A74" s="143">
        <v>29</v>
      </c>
      <c r="B74" s="143" t="s">
        <v>342</v>
      </c>
      <c r="C74" s="143">
        <v>9628</v>
      </c>
      <c r="D74" s="173" t="s">
        <v>451</v>
      </c>
      <c r="E74" s="170">
        <v>125</v>
      </c>
      <c r="F74" s="143">
        <v>0</v>
      </c>
      <c r="G74" s="143">
        <v>0</v>
      </c>
      <c r="H74" s="143">
        <v>0</v>
      </c>
      <c r="I74" s="143">
        <v>0</v>
      </c>
      <c r="J74" s="143">
        <v>30</v>
      </c>
      <c r="K74" s="143">
        <v>8</v>
      </c>
      <c r="L74" s="143">
        <v>71</v>
      </c>
      <c r="M74" s="143">
        <v>12</v>
      </c>
      <c r="N74" s="143">
        <v>40</v>
      </c>
      <c r="O74" s="143">
        <v>30</v>
      </c>
      <c r="P74" s="143">
        <v>104</v>
      </c>
      <c r="Q74" s="143">
        <v>9</v>
      </c>
      <c r="R74" s="143">
        <v>0</v>
      </c>
      <c r="S74" s="143">
        <v>3</v>
      </c>
      <c r="T74" s="143">
        <v>3</v>
      </c>
      <c r="U74" s="143">
        <v>0</v>
      </c>
      <c r="V74" s="143">
        <v>5</v>
      </c>
      <c r="W74" s="143">
        <v>16</v>
      </c>
      <c r="X74" s="143">
        <v>0</v>
      </c>
      <c r="Y74" s="143">
        <v>1</v>
      </c>
      <c r="Z74" s="143">
        <v>1</v>
      </c>
      <c r="AA74" s="143">
        <v>4.9000000000000004</v>
      </c>
      <c r="AB74" s="143">
        <v>1</v>
      </c>
      <c r="AC74" s="143">
        <v>4</v>
      </c>
      <c r="AD74" s="143">
        <v>48</v>
      </c>
      <c r="AE74" s="143">
        <v>49</v>
      </c>
      <c r="AF74" s="143">
        <v>70</v>
      </c>
      <c r="AG74" s="143">
        <v>150</v>
      </c>
      <c r="AH74" s="174"/>
    </row>
    <row r="75" spans="1:34" s="143" customFormat="1" ht="15" x14ac:dyDescent="0.25">
      <c r="A75" s="143">
        <v>30</v>
      </c>
      <c r="B75" s="143" t="s">
        <v>342</v>
      </c>
      <c r="C75" s="143">
        <v>9514</v>
      </c>
      <c r="D75" s="171" t="s">
        <v>437</v>
      </c>
      <c r="E75" s="170">
        <v>49</v>
      </c>
      <c r="F75" s="143">
        <v>0</v>
      </c>
      <c r="G75" s="143">
        <v>4</v>
      </c>
      <c r="H75" s="143">
        <v>0</v>
      </c>
      <c r="I75" s="143">
        <v>0</v>
      </c>
      <c r="J75" s="143">
        <v>17</v>
      </c>
      <c r="K75" s="143">
        <v>5</v>
      </c>
      <c r="L75" s="143">
        <v>7</v>
      </c>
      <c r="M75" s="143">
        <v>5</v>
      </c>
      <c r="N75" s="143">
        <v>0</v>
      </c>
      <c r="O75" s="143">
        <v>0</v>
      </c>
      <c r="P75" s="143">
        <v>10</v>
      </c>
      <c r="Q75" s="143">
        <v>4</v>
      </c>
      <c r="R75" s="143">
        <v>0</v>
      </c>
      <c r="S75" s="143">
        <v>2</v>
      </c>
      <c r="T75" s="143">
        <v>1</v>
      </c>
      <c r="U75" s="143">
        <v>1</v>
      </c>
      <c r="V75" s="143">
        <v>0</v>
      </c>
      <c r="W75" s="143">
        <v>1</v>
      </c>
      <c r="X75" s="143">
        <v>4</v>
      </c>
      <c r="Y75" s="143">
        <v>1</v>
      </c>
      <c r="Z75" s="143">
        <v>0</v>
      </c>
      <c r="AA75" s="143">
        <v>1</v>
      </c>
      <c r="AB75" s="143">
        <v>0</v>
      </c>
      <c r="AC75" s="143">
        <v>1</v>
      </c>
      <c r="AD75" s="143">
        <v>0</v>
      </c>
      <c r="AE75" s="143">
        <v>16</v>
      </c>
      <c r="AF75" s="143">
        <v>10</v>
      </c>
      <c r="AG75" s="143">
        <v>18</v>
      </c>
      <c r="AH75" s="174"/>
    </row>
    <row r="76" spans="1:34" s="143" customFormat="1" ht="15" x14ac:dyDescent="0.25">
      <c r="A76" s="143">
        <v>31</v>
      </c>
      <c r="B76" s="143" t="s">
        <v>342</v>
      </c>
      <c r="C76" s="143">
        <v>9533</v>
      </c>
      <c r="D76" s="171" t="s">
        <v>440</v>
      </c>
      <c r="E76" s="170">
        <v>106</v>
      </c>
      <c r="F76" s="143">
        <v>1</v>
      </c>
      <c r="G76" s="143">
        <v>2</v>
      </c>
      <c r="H76" s="143">
        <v>0</v>
      </c>
      <c r="I76" s="143">
        <v>0</v>
      </c>
      <c r="J76" s="143">
        <v>100</v>
      </c>
      <c r="K76" s="143">
        <v>15</v>
      </c>
      <c r="L76" s="143">
        <v>45</v>
      </c>
      <c r="M76" s="143">
        <v>5</v>
      </c>
      <c r="N76" s="143">
        <v>20</v>
      </c>
      <c r="O76" s="143">
        <v>6</v>
      </c>
      <c r="P76" s="143">
        <v>15</v>
      </c>
      <c r="Q76" s="143">
        <v>7</v>
      </c>
      <c r="R76" s="143">
        <v>0</v>
      </c>
      <c r="S76" s="143">
        <v>0</v>
      </c>
      <c r="T76" s="143">
        <v>5</v>
      </c>
      <c r="U76" s="143">
        <v>2</v>
      </c>
      <c r="V76" s="143">
        <v>2</v>
      </c>
      <c r="W76" s="143">
        <v>2</v>
      </c>
      <c r="X76" s="143">
        <v>0</v>
      </c>
      <c r="Y76" s="143">
        <v>0</v>
      </c>
      <c r="Z76" s="143">
        <v>1</v>
      </c>
      <c r="AA76" s="143">
        <v>1</v>
      </c>
      <c r="AB76" s="143">
        <v>1</v>
      </c>
      <c r="AC76" s="143">
        <v>1</v>
      </c>
      <c r="AD76" s="143">
        <v>40</v>
      </c>
      <c r="AE76" s="143">
        <v>2</v>
      </c>
      <c r="AF76" s="143">
        <v>10</v>
      </c>
      <c r="AG76" s="143">
        <v>20</v>
      </c>
      <c r="AH76" s="174"/>
    </row>
    <row r="77" spans="1:34" s="143" customFormat="1" ht="15" x14ac:dyDescent="0.25">
      <c r="A77" s="143">
        <v>32</v>
      </c>
      <c r="B77" s="143" t="s">
        <v>342</v>
      </c>
      <c r="C77" s="143">
        <v>9571</v>
      </c>
      <c r="D77" s="171" t="s">
        <v>424</v>
      </c>
      <c r="E77" s="170">
        <v>22</v>
      </c>
      <c r="F77" s="143">
        <v>5</v>
      </c>
      <c r="G77" s="143">
        <v>0</v>
      </c>
      <c r="H77" s="143">
        <v>0</v>
      </c>
      <c r="I77" s="143">
        <v>0</v>
      </c>
      <c r="J77" s="143">
        <v>22</v>
      </c>
      <c r="K77" s="143">
        <v>0</v>
      </c>
      <c r="L77" s="143">
        <v>20</v>
      </c>
      <c r="M77" s="143">
        <v>3</v>
      </c>
      <c r="N77" s="143">
        <v>0</v>
      </c>
      <c r="O77" s="143">
        <v>0</v>
      </c>
      <c r="P77" s="143">
        <v>0</v>
      </c>
      <c r="Q77" s="143">
        <v>5</v>
      </c>
      <c r="R77" s="143">
        <v>0</v>
      </c>
      <c r="S77" s="143">
        <v>0</v>
      </c>
      <c r="T77" s="143">
        <v>1</v>
      </c>
      <c r="U77" s="143">
        <v>0</v>
      </c>
      <c r="V77" s="143">
        <v>0</v>
      </c>
      <c r="W77" s="143">
        <v>0</v>
      </c>
      <c r="X77" s="143">
        <v>0</v>
      </c>
      <c r="Y77" s="143">
        <v>1</v>
      </c>
      <c r="Z77" s="143">
        <v>0</v>
      </c>
      <c r="AA77" s="143">
        <v>0</v>
      </c>
      <c r="AB77" s="143">
        <v>0</v>
      </c>
      <c r="AC77" s="143">
        <v>0</v>
      </c>
      <c r="AD77" s="143">
        <v>0</v>
      </c>
      <c r="AE77" s="143">
        <v>0</v>
      </c>
      <c r="AF77" s="143">
        <v>8</v>
      </c>
      <c r="AG77" s="143">
        <v>10</v>
      </c>
      <c r="AH77" s="174"/>
    </row>
    <row r="78" spans="1:34" ht="12.75" x14ac:dyDescent="0.2">
      <c r="D78" s="140" t="s">
        <v>365</v>
      </c>
      <c r="E78" s="139">
        <f t="shared" ref="E78:AG78" si="2">SUM(E46:E77)</f>
        <v>2502</v>
      </c>
      <c r="F78" s="139">
        <f t="shared" si="2"/>
        <v>18</v>
      </c>
      <c r="G78" s="139">
        <f t="shared" si="2"/>
        <v>17</v>
      </c>
      <c r="H78" s="139">
        <f t="shared" si="2"/>
        <v>2</v>
      </c>
      <c r="I78" s="139">
        <f t="shared" si="2"/>
        <v>118</v>
      </c>
      <c r="J78" s="139">
        <f t="shared" si="2"/>
        <v>1702</v>
      </c>
      <c r="K78" s="139">
        <f t="shared" si="2"/>
        <v>223</v>
      </c>
      <c r="L78" s="139">
        <f t="shared" si="2"/>
        <v>1538</v>
      </c>
      <c r="M78" s="139">
        <f t="shared" si="2"/>
        <v>221</v>
      </c>
      <c r="N78" s="139">
        <f t="shared" si="2"/>
        <v>293</v>
      </c>
      <c r="O78" s="139">
        <f t="shared" si="2"/>
        <v>112</v>
      </c>
      <c r="P78" s="139">
        <f t="shared" si="2"/>
        <v>668</v>
      </c>
      <c r="Q78" s="139">
        <f t="shared" si="2"/>
        <v>263</v>
      </c>
      <c r="R78" s="139">
        <f t="shared" si="2"/>
        <v>17</v>
      </c>
      <c r="S78" s="139">
        <f t="shared" si="2"/>
        <v>126</v>
      </c>
      <c r="T78" s="139">
        <f t="shared" si="2"/>
        <v>89</v>
      </c>
      <c r="U78" s="139">
        <f t="shared" si="2"/>
        <v>36</v>
      </c>
      <c r="V78" s="139">
        <f t="shared" si="2"/>
        <v>40</v>
      </c>
      <c r="W78" s="139">
        <f t="shared" si="2"/>
        <v>110</v>
      </c>
      <c r="X78" s="139">
        <f t="shared" si="2"/>
        <v>22</v>
      </c>
      <c r="Y78" s="139">
        <f t="shared" si="2"/>
        <v>28</v>
      </c>
      <c r="Z78" s="139">
        <f t="shared" si="2"/>
        <v>10</v>
      </c>
      <c r="AA78" s="139">
        <f t="shared" si="2"/>
        <v>40.9</v>
      </c>
      <c r="AB78" s="139">
        <f t="shared" si="2"/>
        <v>11</v>
      </c>
      <c r="AC78" s="139">
        <f t="shared" si="2"/>
        <v>37</v>
      </c>
      <c r="AD78" s="139">
        <f t="shared" si="2"/>
        <v>433</v>
      </c>
      <c r="AE78" s="139">
        <f t="shared" si="2"/>
        <v>563.5</v>
      </c>
      <c r="AF78" s="139">
        <f t="shared" si="2"/>
        <v>654</v>
      </c>
      <c r="AG78" s="139">
        <f t="shared" si="2"/>
        <v>1692</v>
      </c>
    </row>
    <row r="79" spans="1:34" ht="12.75" x14ac:dyDescent="0.2">
      <c r="D79" s="140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39"/>
      <c r="AG79" s="139"/>
    </row>
    <row r="80" spans="1:34" s="143" customFormat="1" ht="15" x14ac:dyDescent="0.25">
      <c r="A80" s="143">
        <v>1</v>
      </c>
      <c r="B80" s="143" t="s">
        <v>341</v>
      </c>
      <c r="C80" s="143">
        <v>9675</v>
      </c>
      <c r="D80" s="168" t="s">
        <v>474</v>
      </c>
      <c r="E80" s="170">
        <v>105</v>
      </c>
      <c r="F80" s="143">
        <v>0</v>
      </c>
      <c r="G80" s="143">
        <v>0</v>
      </c>
      <c r="H80" s="143">
        <v>0</v>
      </c>
      <c r="I80" s="143">
        <v>0</v>
      </c>
      <c r="J80" s="143">
        <v>147</v>
      </c>
      <c r="K80" s="143">
        <v>6</v>
      </c>
      <c r="L80" s="143">
        <v>60</v>
      </c>
      <c r="M80" s="143">
        <v>11</v>
      </c>
      <c r="N80" s="143">
        <v>6</v>
      </c>
      <c r="O80" s="143">
        <v>15</v>
      </c>
      <c r="P80" s="143">
        <v>64</v>
      </c>
      <c r="Q80" s="143">
        <v>11</v>
      </c>
      <c r="R80" s="143">
        <v>0</v>
      </c>
      <c r="S80" s="143">
        <v>4</v>
      </c>
      <c r="T80" s="143">
        <v>0</v>
      </c>
      <c r="U80" s="143">
        <v>2</v>
      </c>
      <c r="V80" s="143">
        <v>1</v>
      </c>
      <c r="W80" s="143">
        <v>4</v>
      </c>
      <c r="X80" s="143">
        <v>0</v>
      </c>
      <c r="Y80" s="143">
        <v>0</v>
      </c>
      <c r="Z80" s="143">
        <v>0</v>
      </c>
      <c r="AA80" s="143">
        <v>0</v>
      </c>
      <c r="AB80" s="143">
        <v>0</v>
      </c>
      <c r="AC80" s="143">
        <v>0</v>
      </c>
      <c r="AD80" s="143">
        <v>0</v>
      </c>
      <c r="AE80" s="143">
        <v>0</v>
      </c>
      <c r="AF80" s="143">
        <v>30</v>
      </c>
      <c r="AG80" s="143">
        <v>100</v>
      </c>
    </row>
    <row r="81" spans="1:33" s="143" customFormat="1" ht="15" x14ac:dyDescent="0.25">
      <c r="A81" s="143">
        <v>2</v>
      </c>
      <c r="B81" s="143" t="s">
        <v>341</v>
      </c>
      <c r="C81" s="143">
        <v>9650</v>
      </c>
      <c r="D81" s="171" t="s">
        <v>470</v>
      </c>
      <c r="E81" s="170">
        <v>45</v>
      </c>
      <c r="F81" s="143">
        <v>0</v>
      </c>
      <c r="G81" s="143">
        <v>0</v>
      </c>
      <c r="H81" s="143">
        <v>0</v>
      </c>
      <c r="I81" s="143">
        <v>0</v>
      </c>
      <c r="J81" s="143">
        <v>120</v>
      </c>
      <c r="K81" s="143">
        <v>0</v>
      </c>
      <c r="L81" s="143">
        <v>25</v>
      </c>
      <c r="M81" s="143">
        <v>11</v>
      </c>
      <c r="N81" s="143">
        <v>0</v>
      </c>
      <c r="O81" s="143">
        <v>0</v>
      </c>
      <c r="P81" s="143">
        <v>0</v>
      </c>
      <c r="Q81" s="143">
        <v>8</v>
      </c>
      <c r="R81" s="143">
        <v>1</v>
      </c>
      <c r="S81" s="143">
        <v>3</v>
      </c>
      <c r="T81" s="143">
        <v>1</v>
      </c>
      <c r="U81" s="143">
        <v>0</v>
      </c>
      <c r="V81" s="143">
        <v>0</v>
      </c>
      <c r="W81" s="143">
        <v>0</v>
      </c>
      <c r="X81" s="143">
        <v>0</v>
      </c>
      <c r="Y81" s="143">
        <v>1</v>
      </c>
      <c r="Z81" s="143">
        <v>0</v>
      </c>
      <c r="AA81" s="143">
        <v>2</v>
      </c>
      <c r="AB81" s="143">
        <v>0</v>
      </c>
      <c r="AC81" s="143">
        <v>2</v>
      </c>
      <c r="AD81" s="143">
        <v>0</v>
      </c>
      <c r="AE81" s="143">
        <v>40</v>
      </c>
      <c r="AF81" s="143">
        <v>40</v>
      </c>
      <c r="AG81" s="143">
        <v>80</v>
      </c>
    </row>
    <row r="82" spans="1:33" s="143" customFormat="1" ht="15" x14ac:dyDescent="0.25">
      <c r="A82" s="143">
        <v>3</v>
      </c>
      <c r="B82" s="143" t="s">
        <v>341</v>
      </c>
      <c r="C82" s="143">
        <v>9670</v>
      </c>
      <c r="D82" s="171" t="s">
        <v>458</v>
      </c>
      <c r="E82" s="170">
        <v>62</v>
      </c>
      <c r="F82" s="143">
        <v>0</v>
      </c>
      <c r="G82" s="143">
        <v>0</v>
      </c>
      <c r="H82" s="143">
        <v>0</v>
      </c>
      <c r="I82" s="143">
        <v>0</v>
      </c>
      <c r="J82" s="143">
        <v>6</v>
      </c>
      <c r="K82" s="143">
        <v>0.5</v>
      </c>
      <c r="L82" s="143">
        <v>35.75</v>
      </c>
      <c r="M82" s="143">
        <v>5</v>
      </c>
      <c r="N82" s="143">
        <v>0.5</v>
      </c>
      <c r="O82" s="143">
        <v>0</v>
      </c>
      <c r="P82" s="143">
        <v>6</v>
      </c>
      <c r="Q82" s="143">
        <v>8</v>
      </c>
      <c r="R82" s="143">
        <v>0</v>
      </c>
      <c r="S82" s="143">
        <v>3</v>
      </c>
      <c r="T82" s="143">
        <v>2</v>
      </c>
      <c r="U82" s="143">
        <v>0</v>
      </c>
      <c r="V82" s="143">
        <v>0</v>
      </c>
      <c r="W82" s="143">
        <v>0</v>
      </c>
      <c r="X82" s="143">
        <v>0</v>
      </c>
      <c r="Y82" s="143">
        <v>0</v>
      </c>
      <c r="Z82" s="143">
        <v>0</v>
      </c>
      <c r="AA82" s="143">
        <v>2</v>
      </c>
      <c r="AB82" s="143">
        <v>0</v>
      </c>
      <c r="AC82" s="143">
        <v>2</v>
      </c>
      <c r="AD82" s="143">
        <v>0</v>
      </c>
      <c r="AE82" s="143">
        <v>6</v>
      </c>
      <c r="AF82" s="143">
        <v>7</v>
      </c>
      <c r="AG82" s="143">
        <v>20</v>
      </c>
    </row>
    <row r="83" spans="1:33" s="143" customFormat="1" ht="15" x14ac:dyDescent="0.25">
      <c r="A83" s="143">
        <v>4</v>
      </c>
      <c r="B83" s="143" t="s">
        <v>341</v>
      </c>
      <c r="C83" s="143">
        <v>9674</v>
      </c>
      <c r="D83" s="171" t="s">
        <v>464</v>
      </c>
      <c r="E83" s="170">
        <v>99</v>
      </c>
      <c r="F83" s="143">
        <v>1</v>
      </c>
      <c r="G83" s="143">
        <v>0</v>
      </c>
      <c r="H83" s="143">
        <v>0</v>
      </c>
      <c r="I83" s="143">
        <v>0</v>
      </c>
      <c r="J83" s="143">
        <v>100</v>
      </c>
      <c r="K83" s="143">
        <v>3</v>
      </c>
      <c r="L83" s="143">
        <v>40</v>
      </c>
      <c r="M83" s="143">
        <v>5</v>
      </c>
      <c r="N83" s="143">
        <v>13</v>
      </c>
      <c r="O83" s="143">
        <v>5</v>
      </c>
      <c r="P83" s="143">
        <v>17</v>
      </c>
      <c r="Q83" s="143">
        <v>8</v>
      </c>
      <c r="R83" s="143">
        <v>0</v>
      </c>
      <c r="S83" s="143">
        <v>10</v>
      </c>
      <c r="T83" s="143">
        <v>1</v>
      </c>
      <c r="U83" s="143">
        <v>0</v>
      </c>
      <c r="V83" s="143">
        <v>5</v>
      </c>
      <c r="W83" s="143">
        <v>0</v>
      </c>
      <c r="X83" s="143">
        <v>0</v>
      </c>
      <c r="Y83" s="143">
        <v>1</v>
      </c>
      <c r="Z83" s="143">
        <v>2</v>
      </c>
      <c r="AA83" s="143">
        <v>1</v>
      </c>
      <c r="AB83" s="143">
        <v>2</v>
      </c>
      <c r="AC83" s="143">
        <v>45</v>
      </c>
      <c r="AD83" s="143">
        <v>17</v>
      </c>
      <c r="AE83" s="143">
        <v>45</v>
      </c>
      <c r="AF83" s="143">
        <v>30</v>
      </c>
      <c r="AG83" s="143">
        <v>150</v>
      </c>
    </row>
    <row r="84" spans="1:33" s="143" customFormat="1" ht="15" x14ac:dyDescent="0.25">
      <c r="A84" s="143">
        <v>5</v>
      </c>
      <c r="B84" s="143" t="s">
        <v>341</v>
      </c>
      <c r="C84" s="143">
        <v>9676</v>
      </c>
      <c r="D84" s="168" t="s">
        <v>473</v>
      </c>
      <c r="E84" s="170">
        <v>95</v>
      </c>
      <c r="F84" s="143">
        <v>1</v>
      </c>
      <c r="G84" s="143">
        <v>0</v>
      </c>
      <c r="H84" s="143">
        <v>0</v>
      </c>
      <c r="I84" s="143">
        <v>0</v>
      </c>
      <c r="J84" s="143">
        <v>100</v>
      </c>
      <c r="K84" s="143">
        <v>5</v>
      </c>
      <c r="L84" s="143">
        <v>49</v>
      </c>
      <c r="M84" s="143">
        <v>4</v>
      </c>
      <c r="N84" s="143">
        <v>4</v>
      </c>
      <c r="O84" s="143">
        <v>3</v>
      </c>
      <c r="P84" s="143">
        <v>18</v>
      </c>
      <c r="Q84" s="143">
        <v>8</v>
      </c>
      <c r="R84" s="143">
        <v>0</v>
      </c>
      <c r="S84" s="143">
        <v>3</v>
      </c>
      <c r="T84" s="143">
        <v>5</v>
      </c>
      <c r="U84" s="143">
        <v>0</v>
      </c>
      <c r="V84" s="143">
        <v>0</v>
      </c>
      <c r="W84" s="143">
        <v>1</v>
      </c>
      <c r="X84" s="143">
        <v>0</v>
      </c>
      <c r="Y84" s="143">
        <v>0</v>
      </c>
      <c r="Z84" s="143">
        <v>1</v>
      </c>
      <c r="AA84" s="143">
        <v>0</v>
      </c>
      <c r="AB84" s="143">
        <v>1</v>
      </c>
      <c r="AC84" s="143">
        <v>0</v>
      </c>
      <c r="AD84" s="143">
        <v>45</v>
      </c>
      <c r="AE84" s="143">
        <v>0</v>
      </c>
      <c r="AF84" s="143">
        <v>16</v>
      </c>
      <c r="AG84" s="143">
        <v>25</v>
      </c>
    </row>
    <row r="85" spans="1:33" s="143" customFormat="1" ht="15" x14ac:dyDescent="0.25">
      <c r="A85" s="143">
        <v>6</v>
      </c>
      <c r="B85" s="143" t="s">
        <v>341</v>
      </c>
      <c r="C85" s="143">
        <v>9688</v>
      </c>
      <c r="D85" s="171" t="s">
        <v>461</v>
      </c>
      <c r="E85" s="170">
        <v>73</v>
      </c>
      <c r="F85" s="143">
        <v>1</v>
      </c>
      <c r="G85" s="143">
        <v>1</v>
      </c>
      <c r="H85" s="143">
        <v>1</v>
      </c>
      <c r="I85" s="143">
        <v>0</v>
      </c>
      <c r="J85" s="143">
        <v>110</v>
      </c>
      <c r="K85" s="143">
        <v>7</v>
      </c>
      <c r="L85" s="143">
        <v>48</v>
      </c>
      <c r="M85" s="143">
        <v>7</v>
      </c>
      <c r="N85" s="143">
        <v>18</v>
      </c>
      <c r="O85" s="143">
        <v>5</v>
      </c>
      <c r="P85" s="143">
        <v>55</v>
      </c>
      <c r="Q85" s="143">
        <v>10</v>
      </c>
      <c r="R85" s="143">
        <v>11</v>
      </c>
      <c r="S85" s="143">
        <v>5</v>
      </c>
      <c r="T85" s="143">
        <v>3</v>
      </c>
      <c r="U85" s="143">
        <v>0</v>
      </c>
      <c r="V85" s="143">
        <v>3</v>
      </c>
      <c r="W85" s="143">
        <v>2</v>
      </c>
      <c r="X85" s="143">
        <v>23</v>
      </c>
      <c r="Y85" s="143">
        <v>2</v>
      </c>
      <c r="Z85" s="143">
        <v>1</v>
      </c>
      <c r="AA85" s="143">
        <v>1</v>
      </c>
      <c r="AB85" s="143">
        <v>1</v>
      </c>
      <c r="AC85" s="143">
        <v>1</v>
      </c>
      <c r="AD85" s="143">
        <v>40</v>
      </c>
      <c r="AE85" s="143">
        <v>9</v>
      </c>
      <c r="AF85" s="143">
        <v>22</v>
      </c>
      <c r="AG85" s="143">
        <v>120</v>
      </c>
    </row>
    <row r="86" spans="1:33" s="143" customFormat="1" ht="15" x14ac:dyDescent="0.25">
      <c r="A86" s="143">
        <v>7</v>
      </c>
      <c r="B86" s="143" t="s">
        <v>341</v>
      </c>
      <c r="C86" s="143">
        <v>9741</v>
      </c>
      <c r="D86" s="168" t="s">
        <v>475</v>
      </c>
      <c r="E86" s="170">
        <v>80</v>
      </c>
      <c r="F86" s="143">
        <v>1</v>
      </c>
      <c r="G86" s="143">
        <v>1</v>
      </c>
      <c r="H86" s="143">
        <v>0</v>
      </c>
      <c r="I86" s="143">
        <v>0</v>
      </c>
      <c r="J86" s="143">
        <v>127</v>
      </c>
      <c r="K86" s="143">
        <v>4</v>
      </c>
      <c r="L86" s="143">
        <v>26</v>
      </c>
      <c r="M86" s="143">
        <v>10</v>
      </c>
      <c r="N86" s="143">
        <v>0</v>
      </c>
      <c r="O86" s="143">
        <v>0</v>
      </c>
      <c r="P86" s="143">
        <v>24</v>
      </c>
      <c r="Q86" s="143">
        <v>8</v>
      </c>
      <c r="R86" s="143">
        <v>0</v>
      </c>
      <c r="S86" s="143">
        <v>0</v>
      </c>
      <c r="T86" s="143">
        <v>3</v>
      </c>
      <c r="U86" s="143">
        <v>1</v>
      </c>
      <c r="V86" s="143">
        <v>0</v>
      </c>
      <c r="W86" s="143">
        <v>0</v>
      </c>
      <c r="X86" s="143">
        <v>0</v>
      </c>
      <c r="Y86" s="143">
        <v>1</v>
      </c>
      <c r="Z86" s="143">
        <v>1</v>
      </c>
      <c r="AA86" s="143">
        <v>6</v>
      </c>
      <c r="AB86" s="143">
        <v>1</v>
      </c>
      <c r="AC86" s="143">
        <v>6</v>
      </c>
      <c r="AD86" s="143">
        <v>40</v>
      </c>
      <c r="AE86" s="143">
        <v>54</v>
      </c>
      <c r="AF86" s="143">
        <v>6</v>
      </c>
      <c r="AG86" s="143">
        <v>6</v>
      </c>
    </row>
    <row r="87" spans="1:33" s="143" customFormat="1" ht="15" x14ac:dyDescent="0.25">
      <c r="A87" s="143">
        <v>8</v>
      </c>
      <c r="B87" s="143" t="s">
        <v>341</v>
      </c>
      <c r="C87" s="143">
        <v>9680</v>
      </c>
      <c r="D87" s="171" t="s">
        <v>465</v>
      </c>
      <c r="E87" s="170">
        <v>76</v>
      </c>
      <c r="F87" s="143">
        <v>0</v>
      </c>
      <c r="G87" s="143">
        <v>0</v>
      </c>
      <c r="H87" s="143">
        <v>0</v>
      </c>
      <c r="I87" s="143">
        <v>0</v>
      </c>
      <c r="J87" s="143">
        <v>100</v>
      </c>
      <c r="K87" s="143">
        <v>2</v>
      </c>
      <c r="L87" s="143">
        <v>47</v>
      </c>
      <c r="M87" s="143">
        <v>4</v>
      </c>
      <c r="N87" s="143">
        <v>6</v>
      </c>
      <c r="O87" s="143">
        <v>0</v>
      </c>
      <c r="P87" s="143">
        <v>9</v>
      </c>
      <c r="Q87" s="143">
        <v>9</v>
      </c>
      <c r="R87" s="143">
        <v>0</v>
      </c>
      <c r="S87" s="143">
        <v>8</v>
      </c>
      <c r="T87" s="143">
        <v>0</v>
      </c>
      <c r="U87" s="143">
        <v>1</v>
      </c>
      <c r="V87" s="143">
        <v>0</v>
      </c>
      <c r="W87" s="143">
        <v>0</v>
      </c>
      <c r="X87" s="143">
        <v>0</v>
      </c>
      <c r="Y87" s="143">
        <v>0</v>
      </c>
      <c r="Z87" s="143">
        <v>0</v>
      </c>
      <c r="AA87" s="143">
        <v>1</v>
      </c>
      <c r="AB87" s="143">
        <v>0</v>
      </c>
      <c r="AC87" s="143">
        <v>1</v>
      </c>
      <c r="AD87" s="143">
        <v>0</v>
      </c>
      <c r="AE87" s="143">
        <v>36</v>
      </c>
      <c r="AF87" s="143">
        <v>22</v>
      </c>
      <c r="AG87" s="143">
        <v>42</v>
      </c>
    </row>
    <row r="88" spans="1:33" s="143" customFormat="1" ht="15" x14ac:dyDescent="0.25">
      <c r="A88" s="143">
        <v>9</v>
      </c>
      <c r="B88" s="143" t="s">
        <v>341</v>
      </c>
      <c r="C88" s="143">
        <v>9641</v>
      </c>
      <c r="D88" s="171" t="s">
        <v>455</v>
      </c>
      <c r="E88" s="170">
        <v>125</v>
      </c>
      <c r="F88" s="143">
        <v>0</v>
      </c>
      <c r="G88" s="143">
        <v>0</v>
      </c>
      <c r="H88" s="143">
        <v>0</v>
      </c>
      <c r="I88" s="143">
        <v>0</v>
      </c>
      <c r="J88" s="143">
        <v>115</v>
      </c>
      <c r="K88" s="143">
        <v>1</v>
      </c>
      <c r="L88" s="143">
        <v>57</v>
      </c>
      <c r="M88" s="143">
        <v>5</v>
      </c>
      <c r="N88" s="143">
        <v>0</v>
      </c>
      <c r="O88" s="143">
        <v>0</v>
      </c>
      <c r="P88" s="143">
        <v>58</v>
      </c>
      <c r="Q88" s="143">
        <v>10</v>
      </c>
      <c r="R88" s="143">
        <v>0</v>
      </c>
      <c r="S88" s="143">
        <v>29</v>
      </c>
      <c r="T88" s="143">
        <v>2</v>
      </c>
      <c r="U88" s="143">
        <v>1</v>
      </c>
      <c r="V88" s="143">
        <v>0</v>
      </c>
      <c r="W88" s="143">
        <v>1</v>
      </c>
      <c r="X88" s="143">
        <v>0</v>
      </c>
      <c r="Y88" s="143">
        <v>0</v>
      </c>
      <c r="Z88" s="143">
        <v>1</v>
      </c>
      <c r="AA88" s="143">
        <v>0</v>
      </c>
      <c r="AB88" s="143">
        <v>1</v>
      </c>
      <c r="AC88" s="143">
        <v>0</v>
      </c>
      <c r="AD88" s="143">
        <v>48</v>
      </c>
      <c r="AE88" s="143">
        <v>0</v>
      </c>
      <c r="AF88" s="143">
        <v>42</v>
      </c>
      <c r="AG88" s="143">
        <v>210</v>
      </c>
    </row>
    <row r="89" spans="1:33" s="143" customFormat="1" ht="15" x14ac:dyDescent="0.25">
      <c r="A89" s="143">
        <v>10</v>
      </c>
      <c r="B89" s="143" t="s">
        <v>341</v>
      </c>
      <c r="C89" s="143">
        <v>9682</v>
      </c>
      <c r="D89" s="171" t="s">
        <v>459</v>
      </c>
      <c r="E89" s="170">
        <v>15</v>
      </c>
      <c r="F89" s="143">
        <v>0</v>
      </c>
      <c r="G89" s="143">
        <v>0</v>
      </c>
      <c r="H89" s="143">
        <v>0</v>
      </c>
      <c r="I89" s="143">
        <v>0</v>
      </c>
      <c r="J89" s="143">
        <v>30</v>
      </c>
      <c r="K89" s="143">
        <v>0</v>
      </c>
      <c r="L89" s="143">
        <v>9</v>
      </c>
      <c r="M89" s="143">
        <v>5</v>
      </c>
      <c r="N89" s="143">
        <v>0</v>
      </c>
      <c r="O89" s="143">
        <v>0</v>
      </c>
      <c r="P89" s="143">
        <v>0</v>
      </c>
      <c r="Q89" s="143">
        <v>7</v>
      </c>
      <c r="R89" s="143">
        <v>0</v>
      </c>
      <c r="S89" s="143">
        <v>0</v>
      </c>
      <c r="T89" s="143">
        <v>0</v>
      </c>
      <c r="U89" s="143">
        <v>1</v>
      </c>
      <c r="V89" s="143">
        <v>0</v>
      </c>
      <c r="W89" s="143">
        <v>0</v>
      </c>
      <c r="X89" s="143">
        <v>0</v>
      </c>
      <c r="Y89" s="143">
        <v>1</v>
      </c>
      <c r="Z89" s="143">
        <v>0</v>
      </c>
      <c r="AA89" s="143">
        <v>2</v>
      </c>
      <c r="AB89" s="143">
        <v>0</v>
      </c>
      <c r="AC89" s="143">
        <v>2</v>
      </c>
      <c r="AD89" s="143">
        <v>0</v>
      </c>
      <c r="AE89" s="143">
        <v>36</v>
      </c>
      <c r="AF89" s="143">
        <v>14</v>
      </c>
      <c r="AG89" s="143">
        <v>100</v>
      </c>
    </row>
    <row r="90" spans="1:33" s="143" customFormat="1" ht="15" x14ac:dyDescent="0.25">
      <c r="A90" s="143">
        <v>11</v>
      </c>
      <c r="B90" s="143" t="s">
        <v>341</v>
      </c>
      <c r="C90" s="143">
        <v>9683</v>
      </c>
      <c r="D90" s="171" t="s">
        <v>460</v>
      </c>
      <c r="E90" s="170">
        <v>36</v>
      </c>
      <c r="F90" s="143">
        <v>0</v>
      </c>
      <c r="G90" s="143">
        <v>0</v>
      </c>
      <c r="H90" s="143">
        <v>0</v>
      </c>
      <c r="I90" s="143">
        <v>0</v>
      </c>
      <c r="J90" s="143">
        <v>50</v>
      </c>
      <c r="K90" s="143">
        <v>0</v>
      </c>
      <c r="L90" s="143">
        <v>26</v>
      </c>
      <c r="M90" s="143">
        <v>5</v>
      </c>
      <c r="N90" s="143">
        <v>0</v>
      </c>
      <c r="O90" s="143">
        <v>0</v>
      </c>
      <c r="P90" s="143">
        <v>7</v>
      </c>
      <c r="Q90" s="143">
        <v>8</v>
      </c>
      <c r="R90" s="143">
        <v>0</v>
      </c>
      <c r="S90" s="143">
        <v>6</v>
      </c>
      <c r="T90" s="143">
        <v>2</v>
      </c>
      <c r="U90" s="143">
        <v>1</v>
      </c>
      <c r="V90" s="143">
        <v>0</v>
      </c>
      <c r="W90" s="143">
        <v>0</v>
      </c>
      <c r="X90" s="143">
        <v>0</v>
      </c>
      <c r="Y90" s="143">
        <v>0</v>
      </c>
      <c r="Z90" s="143">
        <v>0</v>
      </c>
      <c r="AA90" s="143">
        <v>1</v>
      </c>
      <c r="AB90" s="143">
        <v>0</v>
      </c>
      <c r="AC90" s="143">
        <v>1</v>
      </c>
      <c r="AD90" s="143">
        <v>0</v>
      </c>
      <c r="AE90" s="143">
        <v>0</v>
      </c>
      <c r="AF90" s="143">
        <v>18</v>
      </c>
      <c r="AG90" s="143">
        <v>72</v>
      </c>
    </row>
    <row r="91" spans="1:33" s="143" customFormat="1" ht="15" x14ac:dyDescent="0.25">
      <c r="A91" s="143">
        <v>12</v>
      </c>
      <c r="B91" s="143" t="s">
        <v>341</v>
      </c>
      <c r="C91" s="143">
        <v>9693</v>
      </c>
      <c r="D91" s="171" t="s">
        <v>462</v>
      </c>
      <c r="E91" s="170">
        <v>59</v>
      </c>
      <c r="F91" s="143">
        <v>0</v>
      </c>
      <c r="G91" s="143">
        <v>0</v>
      </c>
      <c r="H91" s="143">
        <v>0</v>
      </c>
      <c r="I91" s="143">
        <v>0</v>
      </c>
      <c r="J91" s="143">
        <v>37</v>
      </c>
      <c r="K91" s="143">
        <v>0</v>
      </c>
      <c r="L91" s="143">
        <v>20</v>
      </c>
      <c r="M91" s="143">
        <v>4</v>
      </c>
      <c r="N91" s="143">
        <v>0</v>
      </c>
      <c r="O91" s="143">
        <v>0</v>
      </c>
      <c r="P91" s="143">
        <v>6</v>
      </c>
      <c r="Q91" s="143">
        <v>15</v>
      </c>
      <c r="R91" s="143">
        <v>0</v>
      </c>
      <c r="S91" s="143">
        <v>0</v>
      </c>
      <c r="T91" s="143">
        <v>1</v>
      </c>
      <c r="U91" s="143">
        <v>1</v>
      </c>
      <c r="V91" s="143">
        <v>0</v>
      </c>
      <c r="W91" s="143">
        <v>0</v>
      </c>
      <c r="X91" s="143">
        <v>0</v>
      </c>
      <c r="Y91" s="143">
        <v>0</v>
      </c>
      <c r="Z91" s="143">
        <v>0</v>
      </c>
      <c r="AA91" s="143">
        <v>3</v>
      </c>
      <c r="AB91" s="143">
        <v>0</v>
      </c>
      <c r="AC91" s="143">
        <v>3</v>
      </c>
      <c r="AD91" s="143">
        <v>0</v>
      </c>
      <c r="AE91" s="143">
        <v>27</v>
      </c>
      <c r="AF91" s="143">
        <v>22</v>
      </c>
      <c r="AG91" s="143">
        <v>86</v>
      </c>
    </row>
    <row r="92" spans="1:33" s="143" customFormat="1" ht="12.75" x14ac:dyDescent="0.2">
      <c r="A92" s="143">
        <v>13</v>
      </c>
      <c r="B92" s="143" t="s">
        <v>341</v>
      </c>
      <c r="C92" s="143">
        <v>9751</v>
      </c>
      <c r="D92" s="171" t="s">
        <v>468</v>
      </c>
      <c r="E92" s="167">
        <v>0</v>
      </c>
      <c r="F92" s="143">
        <v>0</v>
      </c>
      <c r="G92" s="143">
        <v>0</v>
      </c>
      <c r="H92" s="143">
        <v>0</v>
      </c>
      <c r="I92" s="143">
        <v>0</v>
      </c>
      <c r="J92" s="143">
        <v>0</v>
      </c>
      <c r="K92" s="143">
        <v>0</v>
      </c>
      <c r="L92" s="143">
        <v>0</v>
      </c>
      <c r="M92" s="143">
        <v>0</v>
      </c>
      <c r="N92" s="143">
        <v>0</v>
      </c>
      <c r="O92" s="143">
        <v>0</v>
      </c>
      <c r="P92" s="143">
        <v>0</v>
      </c>
      <c r="Q92" s="143">
        <v>0</v>
      </c>
      <c r="R92" s="143">
        <v>0</v>
      </c>
      <c r="S92" s="143">
        <v>0</v>
      </c>
      <c r="T92" s="143">
        <v>0</v>
      </c>
      <c r="U92" s="143">
        <v>0</v>
      </c>
      <c r="W92" s="143">
        <v>0</v>
      </c>
      <c r="X92" s="143">
        <v>0</v>
      </c>
      <c r="Y92" s="143">
        <v>0</v>
      </c>
      <c r="Z92" s="143">
        <v>0</v>
      </c>
      <c r="AA92" s="143">
        <v>0</v>
      </c>
      <c r="AB92" s="143">
        <v>0</v>
      </c>
      <c r="AC92" s="143">
        <v>0</v>
      </c>
      <c r="AD92" s="143">
        <v>0</v>
      </c>
      <c r="AE92" s="143">
        <v>0</v>
      </c>
      <c r="AF92" s="143">
        <v>0</v>
      </c>
      <c r="AG92" s="143">
        <v>0</v>
      </c>
    </row>
    <row r="93" spans="1:33" s="143" customFormat="1" ht="15" x14ac:dyDescent="0.25">
      <c r="A93" s="143">
        <v>14</v>
      </c>
      <c r="B93" s="143" t="s">
        <v>341</v>
      </c>
      <c r="C93" s="143">
        <v>9652</v>
      </c>
      <c r="D93" s="168" t="s">
        <v>472</v>
      </c>
      <c r="E93" s="170">
        <v>0</v>
      </c>
    </row>
    <row r="94" spans="1:33" s="143" customFormat="1" ht="15" x14ac:dyDescent="0.25">
      <c r="A94" s="143">
        <v>15</v>
      </c>
      <c r="B94" s="143" t="s">
        <v>341</v>
      </c>
      <c r="C94" s="143">
        <v>9691</v>
      </c>
      <c r="D94" s="171" t="s">
        <v>463</v>
      </c>
      <c r="E94" s="170">
        <v>46</v>
      </c>
      <c r="F94" s="143">
        <v>1</v>
      </c>
      <c r="G94" s="143">
        <v>0</v>
      </c>
      <c r="H94" s="143">
        <v>0</v>
      </c>
      <c r="I94" s="143">
        <v>0</v>
      </c>
      <c r="J94" s="143">
        <v>9</v>
      </c>
      <c r="K94" s="143">
        <v>7</v>
      </c>
      <c r="L94" s="143">
        <v>27</v>
      </c>
      <c r="M94" s="143">
        <v>5</v>
      </c>
      <c r="N94" s="143">
        <v>7</v>
      </c>
      <c r="O94" s="143">
        <v>0</v>
      </c>
      <c r="P94" s="143">
        <v>10</v>
      </c>
      <c r="Q94" s="143">
        <v>10</v>
      </c>
      <c r="R94" s="143">
        <v>0</v>
      </c>
      <c r="S94" s="143">
        <v>15</v>
      </c>
      <c r="T94" s="143">
        <v>0</v>
      </c>
      <c r="U94" s="143">
        <v>1</v>
      </c>
      <c r="V94" s="143">
        <v>0</v>
      </c>
      <c r="W94" s="143">
        <v>2</v>
      </c>
      <c r="X94" s="143">
        <v>0</v>
      </c>
      <c r="Y94" s="143">
        <v>1</v>
      </c>
      <c r="Z94" s="143">
        <v>0</v>
      </c>
      <c r="AA94" s="143">
        <v>1</v>
      </c>
      <c r="AB94" s="143">
        <v>0</v>
      </c>
      <c r="AC94" s="143">
        <v>1</v>
      </c>
      <c r="AD94" s="143">
        <v>0</v>
      </c>
      <c r="AE94" s="143">
        <v>25</v>
      </c>
      <c r="AF94" s="143">
        <v>7</v>
      </c>
      <c r="AG94" s="143">
        <v>50</v>
      </c>
    </row>
    <row r="95" spans="1:33" s="143" customFormat="1" ht="15" x14ac:dyDescent="0.25">
      <c r="A95" s="143">
        <v>16</v>
      </c>
      <c r="B95" s="143" t="s">
        <v>341</v>
      </c>
      <c r="C95" s="143">
        <v>9651</v>
      </c>
      <c r="D95" s="171" t="s">
        <v>457</v>
      </c>
      <c r="E95" s="170">
        <v>73</v>
      </c>
      <c r="F95" s="143">
        <v>2</v>
      </c>
      <c r="G95" s="143">
        <v>0</v>
      </c>
      <c r="H95" s="143">
        <v>0</v>
      </c>
      <c r="I95" s="143">
        <v>0</v>
      </c>
      <c r="J95" s="143">
        <v>36</v>
      </c>
      <c r="K95" s="143">
        <v>20</v>
      </c>
      <c r="L95" s="143">
        <v>37</v>
      </c>
      <c r="M95" s="143">
        <v>7</v>
      </c>
      <c r="N95" s="143">
        <v>0</v>
      </c>
      <c r="O95" s="143">
        <v>0</v>
      </c>
      <c r="P95" s="143">
        <v>22</v>
      </c>
      <c r="Q95" s="143">
        <v>10</v>
      </c>
      <c r="R95" s="143">
        <v>0</v>
      </c>
      <c r="S95" s="143">
        <v>3</v>
      </c>
      <c r="T95" s="143">
        <v>0</v>
      </c>
      <c r="U95" s="143">
        <v>2</v>
      </c>
      <c r="V95" s="143">
        <v>0</v>
      </c>
      <c r="W95" s="143">
        <v>4</v>
      </c>
      <c r="X95" s="143">
        <v>13</v>
      </c>
      <c r="Y95" s="143">
        <v>4</v>
      </c>
      <c r="Z95" s="143">
        <v>0</v>
      </c>
      <c r="AA95" s="143">
        <v>1</v>
      </c>
      <c r="AB95" s="143">
        <v>0</v>
      </c>
      <c r="AC95" s="143">
        <v>1</v>
      </c>
      <c r="AD95" s="143">
        <v>0</v>
      </c>
      <c r="AE95" s="143">
        <v>10</v>
      </c>
      <c r="AF95" s="143">
        <v>18</v>
      </c>
      <c r="AG95" s="143">
        <v>77.5</v>
      </c>
    </row>
    <row r="96" spans="1:33" s="143" customFormat="1" ht="15" x14ac:dyDescent="0.25">
      <c r="A96" s="143">
        <v>17</v>
      </c>
      <c r="B96" s="143" t="s">
        <v>341</v>
      </c>
      <c r="C96" s="143">
        <v>9745</v>
      </c>
      <c r="D96" s="171" t="s">
        <v>467</v>
      </c>
      <c r="E96" s="170">
        <v>41</v>
      </c>
      <c r="F96" s="143">
        <v>0</v>
      </c>
      <c r="G96" s="143">
        <v>0</v>
      </c>
      <c r="H96" s="143">
        <v>0</v>
      </c>
      <c r="I96" s="143">
        <v>0</v>
      </c>
      <c r="J96" s="143">
        <v>14</v>
      </c>
      <c r="K96" s="143">
        <v>0</v>
      </c>
      <c r="L96" s="143">
        <v>29</v>
      </c>
      <c r="M96" s="143">
        <v>5</v>
      </c>
      <c r="N96" s="143">
        <v>0</v>
      </c>
      <c r="O96" s="143">
        <v>0</v>
      </c>
      <c r="P96" s="143">
        <v>0</v>
      </c>
      <c r="Q96" s="143">
        <v>8</v>
      </c>
      <c r="R96" s="143">
        <v>1</v>
      </c>
      <c r="S96" s="143">
        <v>0</v>
      </c>
      <c r="T96" s="143">
        <v>1</v>
      </c>
      <c r="U96" s="143">
        <v>1</v>
      </c>
      <c r="V96" s="143">
        <v>0</v>
      </c>
      <c r="W96" s="143">
        <v>0</v>
      </c>
      <c r="X96" s="143">
        <v>4</v>
      </c>
      <c r="Y96" s="143">
        <v>0</v>
      </c>
      <c r="Z96" s="143">
        <v>0</v>
      </c>
      <c r="AA96" s="143">
        <v>1</v>
      </c>
      <c r="AB96" s="143">
        <v>0</v>
      </c>
      <c r="AC96" s="143">
        <v>1</v>
      </c>
      <c r="AD96" s="143">
        <v>0</v>
      </c>
      <c r="AE96" s="143">
        <v>20</v>
      </c>
      <c r="AF96" s="143">
        <v>10</v>
      </c>
      <c r="AG96" s="143">
        <v>20</v>
      </c>
    </row>
    <row r="97" spans="1:33" s="143" customFormat="1" ht="15" x14ac:dyDescent="0.25">
      <c r="A97" s="143">
        <v>18</v>
      </c>
      <c r="B97" s="143" t="s">
        <v>341</v>
      </c>
      <c r="C97" s="143">
        <v>9708</v>
      </c>
      <c r="D97" s="171" t="s">
        <v>466</v>
      </c>
      <c r="E97" s="170">
        <v>157</v>
      </c>
      <c r="F97" s="143">
        <v>0</v>
      </c>
      <c r="G97" s="143">
        <v>0</v>
      </c>
      <c r="H97" s="143">
        <v>0</v>
      </c>
      <c r="I97" s="143">
        <v>0</v>
      </c>
      <c r="J97" s="143">
        <v>270</v>
      </c>
      <c r="K97" s="143">
        <v>4</v>
      </c>
      <c r="L97" s="143">
        <v>86</v>
      </c>
      <c r="M97" s="143">
        <v>12</v>
      </c>
      <c r="N97" s="143">
        <v>10</v>
      </c>
      <c r="O97" s="143">
        <v>15</v>
      </c>
      <c r="P97" s="143">
        <v>0</v>
      </c>
      <c r="Q97" s="143">
        <v>0</v>
      </c>
      <c r="R97" s="143">
        <v>0</v>
      </c>
      <c r="S97" s="143">
        <v>1</v>
      </c>
      <c r="T97" s="143">
        <v>2</v>
      </c>
      <c r="U97" s="143">
        <v>1</v>
      </c>
      <c r="V97" s="143">
        <v>3</v>
      </c>
      <c r="W97" s="143">
        <v>0</v>
      </c>
      <c r="X97" s="143">
        <v>0</v>
      </c>
      <c r="Y97" s="143">
        <v>1</v>
      </c>
      <c r="Z97" s="143">
        <v>1</v>
      </c>
      <c r="AA97" s="143">
        <v>2</v>
      </c>
      <c r="AB97" s="143">
        <v>1</v>
      </c>
      <c r="AC97" s="143">
        <v>2</v>
      </c>
      <c r="AD97" s="143">
        <v>40</v>
      </c>
      <c r="AE97" s="143">
        <v>12</v>
      </c>
      <c r="AF97" s="143">
        <v>53</v>
      </c>
      <c r="AG97" s="143">
        <v>37</v>
      </c>
    </row>
    <row r="98" spans="1:33" s="143" customFormat="1" ht="15" x14ac:dyDescent="0.25">
      <c r="A98" s="143">
        <v>19</v>
      </c>
      <c r="B98" s="143" t="s">
        <v>341</v>
      </c>
      <c r="C98" s="143">
        <v>9642</v>
      </c>
      <c r="D98" s="171" t="s">
        <v>469</v>
      </c>
      <c r="E98" s="170">
        <v>13</v>
      </c>
      <c r="F98" s="143">
        <v>0</v>
      </c>
      <c r="G98" s="143">
        <v>0</v>
      </c>
      <c r="H98" s="143">
        <v>0</v>
      </c>
      <c r="I98" s="143">
        <v>0</v>
      </c>
      <c r="J98" s="143">
        <v>16</v>
      </c>
      <c r="K98" s="143">
        <v>0</v>
      </c>
      <c r="L98" s="143">
        <v>10</v>
      </c>
      <c r="N98" s="143">
        <v>5</v>
      </c>
      <c r="O98" s="143">
        <v>0</v>
      </c>
      <c r="P98" s="143">
        <v>0</v>
      </c>
      <c r="Q98" s="143">
        <v>0</v>
      </c>
      <c r="R98" s="143">
        <v>0</v>
      </c>
      <c r="S98" s="143">
        <v>0</v>
      </c>
      <c r="T98" s="143">
        <v>0</v>
      </c>
      <c r="U98" s="143">
        <v>1</v>
      </c>
      <c r="V98" s="143">
        <v>0</v>
      </c>
      <c r="W98" s="143">
        <v>0</v>
      </c>
      <c r="X98" s="143">
        <v>0</v>
      </c>
      <c r="Y98" s="143">
        <v>0</v>
      </c>
      <c r="Z98" s="143">
        <v>0</v>
      </c>
      <c r="AA98" s="143">
        <v>0</v>
      </c>
      <c r="AB98" s="143">
        <v>0</v>
      </c>
      <c r="AC98" s="143">
        <v>1</v>
      </c>
      <c r="AD98" s="143">
        <v>0</v>
      </c>
      <c r="AE98" s="143">
        <v>4</v>
      </c>
      <c r="AF98" s="143">
        <v>2</v>
      </c>
      <c r="AG98" s="143">
        <v>3</v>
      </c>
    </row>
    <row r="99" spans="1:33" s="143" customFormat="1" ht="12.75" x14ac:dyDescent="0.2">
      <c r="A99" s="143">
        <v>20</v>
      </c>
      <c r="B99" s="143" t="s">
        <v>341</v>
      </c>
      <c r="C99" s="143">
        <v>9658</v>
      </c>
      <c r="D99" s="171" t="s">
        <v>471</v>
      </c>
      <c r="E99" s="167">
        <v>38</v>
      </c>
      <c r="F99" s="143">
        <v>0</v>
      </c>
      <c r="G99" s="143">
        <v>0</v>
      </c>
      <c r="H99" s="143">
        <v>0</v>
      </c>
      <c r="I99" s="143">
        <v>0</v>
      </c>
      <c r="J99" s="143">
        <v>65</v>
      </c>
      <c r="K99" s="143">
        <v>6</v>
      </c>
      <c r="L99" s="143">
        <v>20</v>
      </c>
      <c r="M99" s="143">
        <v>5</v>
      </c>
      <c r="N99" s="143">
        <v>3</v>
      </c>
      <c r="O99" s="143">
        <v>5</v>
      </c>
      <c r="P99" s="143">
        <v>4</v>
      </c>
      <c r="Q99" s="143">
        <v>8</v>
      </c>
      <c r="R99" s="143">
        <v>0</v>
      </c>
      <c r="S99" s="143">
        <v>1</v>
      </c>
      <c r="T99" s="143">
        <v>3</v>
      </c>
      <c r="U99" s="143">
        <v>0</v>
      </c>
      <c r="W99" s="143">
        <v>10</v>
      </c>
      <c r="X99" s="143">
        <v>0</v>
      </c>
      <c r="Y99" s="143">
        <v>0</v>
      </c>
      <c r="Z99" s="143">
        <v>1</v>
      </c>
      <c r="AA99" s="143">
        <v>0</v>
      </c>
      <c r="AB99" s="143">
        <v>1</v>
      </c>
      <c r="AC99" s="143">
        <v>0</v>
      </c>
      <c r="AD99" s="143">
        <v>50</v>
      </c>
      <c r="AE99" s="143">
        <v>0</v>
      </c>
      <c r="AF99" s="143">
        <v>9</v>
      </c>
      <c r="AG99" s="143">
        <v>8</v>
      </c>
    </row>
    <row r="100" spans="1:33" s="140" customFormat="1" ht="15" x14ac:dyDescent="0.25">
      <c r="A100" s="143">
        <v>21</v>
      </c>
      <c r="B100" s="143" t="s">
        <v>341</v>
      </c>
      <c r="C100" s="143">
        <v>9644</v>
      </c>
      <c r="D100" s="171" t="s">
        <v>456</v>
      </c>
      <c r="E100" s="170">
        <v>28</v>
      </c>
      <c r="F100" s="143">
        <v>0</v>
      </c>
      <c r="G100" s="143">
        <v>0</v>
      </c>
      <c r="H100" s="143">
        <v>0</v>
      </c>
      <c r="I100" s="143">
        <v>0</v>
      </c>
      <c r="J100" s="143">
        <v>52</v>
      </c>
      <c r="K100" s="143">
        <v>0</v>
      </c>
      <c r="L100" s="143">
        <v>16</v>
      </c>
      <c r="M100" s="143">
        <v>5</v>
      </c>
      <c r="N100" s="143">
        <v>0</v>
      </c>
      <c r="O100" s="143">
        <v>0</v>
      </c>
      <c r="P100" s="143">
        <v>0</v>
      </c>
      <c r="Q100" s="143">
        <v>9</v>
      </c>
      <c r="R100" s="143">
        <v>0</v>
      </c>
      <c r="S100" s="143">
        <v>0</v>
      </c>
      <c r="T100" s="143">
        <v>0</v>
      </c>
      <c r="U100" s="143">
        <v>2</v>
      </c>
      <c r="V100" s="143">
        <v>0</v>
      </c>
      <c r="W100" s="143">
        <v>0</v>
      </c>
      <c r="X100" s="143">
        <v>0</v>
      </c>
      <c r="Y100" s="143">
        <v>0</v>
      </c>
      <c r="Z100" s="143">
        <v>0</v>
      </c>
      <c r="AA100" s="143">
        <v>0</v>
      </c>
      <c r="AB100" s="143">
        <v>0</v>
      </c>
      <c r="AC100" s="143">
        <v>0</v>
      </c>
      <c r="AD100" s="143">
        <v>0</v>
      </c>
      <c r="AE100" s="143">
        <v>0</v>
      </c>
      <c r="AF100" s="143">
        <v>18</v>
      </c>
      <c r="AG100" s="143">
        <v>17</v>
      </c>
    </row>
    <row r="101" spans="1:33" s="143" customFormat="1" ht="12.75" x14ac:dyDescent="0.2">
      <c r="C101" s="137"/>
      <c r="D101" s="140" t="s">
        <v>365</v>
      </c>
      <c r="E101" s="140">
        <f>SUM(E80:E100)</f>
        <v>1266</v>
      </c>
      <c r="F101" s="140">
        <f t="shared" ref="F101:AG101" si="3">SUM(F80:F100)</f>
        <v>7</v>
      </c>
      <c r="G101" s="140">
        <f t="shared" si="3"/>
        <v>2</v>
      </c>
      <c r="H101" s="140">
        <f t="shared" si="3"/>
        <v>1</v>
      </c>
      <c r="I101" s="140">
        <f t="shared" si="3"/>
        <v>0</v>
      </c>
      <c r="J101" s="140">
        <f t="shared" si="3"/>
        <v>1504</v>
      </c>
      <c r="K101" s="140">
        <f t="shared" si="3"/>
        <v>65.5</v>
      </c>
      <c r="L101" s="140">
        <f t="shared" si="3"/>
        <v>667.75</v>
      </c>
      <c r="M101" s="140">
        <f t="shared" si="3"/>
        <v>115</v>
      </c>
      <c r="N101" s="140">
        <f t="shared" si="3"/>
        <v>72.5</v>
      </c>
      <c r="O101" s="140">
        <f t="shared" si="3"/>
        <v>48</v>
      </c>
      <c r="P101" s="140">
        <f t="shared" si="3"/>
        <v>300</v>
      </c>
      <c r="Q101" s="140">
        <f t="shared" si="3"/>
        <v>155</v>
      </c>
      <c r="R101" s="140">
        <f t="shared" si="3"/>
        <v>13</v>
      </c>
      <c r="S101" s="140">
        <f t="shared" si="3"/>
        <v>91</v>
      </c>
      <c r="T101" s="140">
        <f t="shared" si="3"/>
        <v>26</v>
      </c>
      <c r="U101" s="140">
        <f t="shared" si="3"/>
        <v>16</v>
      </c>
      <c r="V101" s="140">
        <f t="shared" si="3"/>
        <v>12</v>
      </c>
      <c r="W101" s="140">
        <f t="shared" si="3"/>
        <v>24</v>
      </c>
      <c r="X101" s="140">
        <f t="shared" si="3"/>
        <v>40</v>
      </c>
      <c r="Y101" s="140">
        <f t="shared" si="3"/>
        <v>12</v>
      </c>
      <c r="Z101" s="140">
        <f t="shared" si="3"/>
        <v>8</v>
      </c>
      <c r="AA101" s="140">
        <f t="shared" si="3"/>
        <v>24</v>
      </c>
      <c r="AB101" s="140">
        <f t="shared" si="3"/>
        <v>8</v>
      </c>
      <c r="AC101" s="140">
        <f t="shared" si="3"/>
        <v>69</v>
      </c>
      <c r="AD101" s="140">
        <f t="shared" si="3"/>
        <v>280</v>
      </c>
      <c r="AE101" s="140">
        <f t="shared" si="3"/>
        <v>324</v>
      </c>
      <c r="AF101" s="140">
        <f t="shared" si="3"/>
        <v>386</v>
      </c>
      <c r="AG101" s="140">
        <f t="shared" si="3"/>
        <v>1223.5</v>
      </c>
    </row>
    <row r="102" spans="1:33" ht="12.75" x14ac:dyDescent="0.2">
      <c r="D102" s="137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/>
    </row>
    <row r="103" spans="1:33" s="143" customFormat="1" ht="15" x14ac:dyDescent="0.25">
      <c r="A103" s="143">
        <v>1</v>
      </c>
      <c r="B103" s="143" t="s">
        <v>288</v>
      </c>
      <c r="C103" s="143">
        <v>9851</v>
      </c>
      <c r="D103" s="167" t="s">
        <v>477</v>
      </c>
      <c r="E103" s="170">
        <v>99</v>
      </c>
      <c r="F103" s="143">
        <v>3</v>
      </c>
      <c r="G103" s="143">
        <v>0</v>
      </c>
      <c r="H103" s="143">
        <v>0</v>
      </c>
      <c r="I103" s="143">
        <v>2</v>
      </c>
      <c r="J103" s="143">
        <v>80</v>
      </c>
      <c r="K103" s="143">
        <v>2</v>
      </c>
      <c r="L103" s="143">
        <v>76</v>
      </c>
      <c r="M103" s="143">
        <v>4</v>
      </c>
      <c r="N103" s="143">
        <v>0</v>
      </c>
      <c r="O103" s="143">
        <v>0</v>
      </c>
      <c r="P103" s="143">
        <v>6</v>
      </c>
      <c r="Q103" s="143">
        <v>12</v>
      </c>
      <c r="R103" s="143">
        <v>0</v>
      </c>
      <c r="S103" s="143">
        <v>8</v>
      </c>
      <c r="T103" s="143">
        <v>5</v>
      </c>
      <c r="U103" s="143">
        <v>1</v>
      </c>
      <c r="V103" s="143">
        <v>0</v>
      </c>
      <c r="W103" s="143">
        <v>0</v>
      </c>
      <c r="X103" s="143">
        <v>0</v>
      </c>
      <c r="Y103" s="143">
        <v>2</v>
      </c>
      <c r="Z103" s="143">
        <v>1</v>
      </c>
      <c r="AA103" s="143">
        <v>0</v>
      </c>
      <c r="AB103" s="143">
        <v>1</v>
      </c>
      <c r="AC103" s="143">
        <v>0</v>
      </c>
      <c r="AD103" s="143">
        <v>48</v>
      </c>
      <c r="AE103" s="143">
        <v>0</v>
      </c>
      <c r="AF103" s="143">
        <v>48</v>
      </c>
      <c r="AG103" s="143">
        <v>100</v>
      </c>
    </row>
    <row r="104" spans="1:33" s="143" customFormat="1" ht="15" x14ac:dyDescent="0.25">
      <c r="A104" s="143">
        <v>2</v>
      </c>
      <c r="B104" s="143" t="s">
        <v>288</v>
      </c>
      <c r="C104" s="143">
        <v>9823</v>
      </c>
      <c r="D104" s="143" t="s">
        <v>481</v>
      </c>
      <c r="E104" s="170">
        <v>43</v>
      </c>
      <c r="F104" s="143">
        <v>0</v>
      </c>
      <c r="G104" s="143">
        <v>0</v>
      </c>
      <c r="H104" s="143">
        <v>0</v>
      </c>
      <c r="I104" s="143">
        <v>1</v>
      </c>
      <c r="J104" s="143">
        <v>13</v>
      </c>
      <c r="K104" s="143">
        <v>10</v>
      </c>
      <c r="L104" s="143">
        <v>14</v>
      </c>
      <c r="M104" s="143">
        <v>5</v>
      </c>
      <c r="N104" s="143">
        <v>12</v>
      </c>
      <c r="O104" s="143">
        <v>4</v>
      </c>
      <c r="P104" s="143">
        <v>20</v>
      </c>
      <c r="Q104" s="143">
        <v>7</v>
      </c>
      <c r="R104" s="143">
        <v>1</v>
      </c>
      <c r="S104" s="143">
        <v>1</v>
      </c>
      <c r="T104" s="143">
        <v>3</v>
      </c>
      <c r="U104" s="143">
        <v>1</v>
      </c>
      <c r="V104" s="143">
        <v>0</v>
      </c>
      <c r="W104" s="143">
        <v>4</v>
      </c>
      <c r="X104" s="143">
        <v>0</v>
      </c>
      <c r="Y104" s="143">
        <v>0</v>
      </c>
      <c r="Z104" s="143">
        <v>0</v>
      </c>
      <c r="AA104" s="143">
        <v>0</v>
      </c>
      <c r="AB104" s="143">
        <v>0</v>
      </c>
      <c r="AC104" s="143">
        <v>0</v>
      </c>
      <c r="AD104" s="143">
        <v>0</v>
      </c>
      <c r="AE104" s="143">
        <v>0</v>
      </c>
      <c r="AF104" s="143">
        <v>5</v>
      </c>
      <c r="AG104" s="143">
        <v>6</v>
      </c>
    </row>
    <row r="105" spans="1:33" s="143" customFormat="1" ht="15" x14ac:dyDescent="0.25">
      <c r="A105" s="143">
        <v>3</v>
      </c>
      <c r="B105" s="143" t="s">
        <v>288</v>
      </c>
      <c r="C105" s="143">
        <v>9906</v>
      </c>
      <c r="D105" s="143" t="s">
        <v>480</v>
      </c>
      <c r="E105" s="170">
        <v>112</v>
      </c>
      <c r="F105" s="143">
        <v>0</v>
      </c>
      <c r="G105" s="143">
        <v>10</v>
      </c>
      <c r="H105" s="143">
        <v>0</v>
      </c>
      <c r="I105" s="143">
        <v>0</v>
      </c>
      <c r="J105" s="143">
        <v>0</v>
      </c>
      <c r="K105" s="143">
        <v>25</v>
      </c>
      <c r="L105" s="143">
        <v>77</v>
      </c>
      <c r="M105" s="143">
        <v>5</v>
      </c>
      <c r="N105" s="143">
        <v>30</v>
      </c>
      <c r="O105" s="143">
        <v>14</v>
      </c>
      <c r="P105" s="143">
        <v>50</v>
      </c>
      <c r="Q105" s="143">
        <v>8</v>
      </c>
      <c r="R105" s="143">
        <v>1</v>
      </c>
      <c r="S105" s="143">
        <v>4</v>
      </c>
      <c r="T105" s="143">
        <v>6</v>
      </c>
      <c r="U105" s="143">
        <v>0</v>
      </c>
      <c r="V105" s="143">
        <v>3</v>
      </c>
      <c r="W105" s="143">
        <v>5</v>
      </c>
      <c r="X105" s="143">
        <v>0</v>
      </c>
      <c r="Y105" s="143">
        <v>1</v>
      </c>
      <c r="Z105" s="143">
        <v>1</v>
      </c>
      <c r="AA105" s="143">
        <v>3</v>
      </c>
      <c r="AB105" s="143">
        <v>1</v>
      </c>
      <c r="AC105" s="143">
        <v>3</v>
      </c>
      <c r="AD105" s="143">
        <v>40</v>
      </c>
      <c r="AE105" s="143">
        <v>30</v>
      </c>
      <c r="AF105" s="143">
        <v>40</v>
      </c>
      <c r="AG105" s="143">
        <v>90</v>
      </c>
    </row>
    <row r="106" spans="1:33" s="143" customFormat="1" ht="15" x14ac:dyDescent="0.25">
      <c r="A106" s="143">
        <v>4</v>
      </c>
      <c r="B106" s="143" t="s">
        <v>288</v>
      </c>
      <c r="C106" s="143">
        <v>9841</v>
      </c>
      <c r="D106" s="143" t="s">
        <v>479</v>
      </c>
      <c r="E106" s="170">
        <v>48</v>
      </c>
      <c r="F106" s="143">
        <v>0</v>
      </c>
      <c r="G106" s="143">
        <v>0</v>
      </c>
      <c r="H106" s="143">
        <v>0</v>
      </c>
      <c r="I106" s="143">
        <v>0</v>
      </c>
      <c r="J106" s="143">
        <v>0</v>
      </c>
      <c r="K106" s="143">
        <v>6</v>
      </c>
      <c r="L106" s="143">
        <v>24</v>
      </c>
      <c r="M106" s="143">
        <v>5</v>
      </c>
      <c r="N106" s="143">
        <v>8</v>
      </c>
      <c r="O106" s="143">
        <v>10</v>
      </c>
      <c r="P106" s="143">
        <v>8</v>
      </c>
      <c r="Q106" s="143">
        <v>6</v>
      </c>
      <c r="R106" s="143">
        <v>0</v>
      </c>
      <c r="S106" s="143">
        <v>7</v>
      </c>
      <c r="T106" s="143">
        <v>4</v>
      </c>
      <c r="U106" s="143">
        <v>0</v>
      </c>
      <c r="V106" s="143">
        <v>8</v>
      </c>
      <c r="W106" s="143">
        <v>0</v>
      </c>
      <c r="X106" s="143">
        <v>0</v>
      </c>
      <c r="Y106" s="143">
        <v>0</v>
      </c>
      <c r="Z106" s="143">
        <v>0</v>
      </c>
      <c r="AA106" s="143">
        <v>0</v>
      </c>
      <c r="AB106" s="143">
        <v>0</v>
      </c>
      <c r="AC106" s="143">
        <v>0</v>
      </c>
      <c r="AD106" s="143">
        <v>0</v>
      </c>
      <c r="AE106" s="143">
        <v>0</v>
      </c>
      <c r="AF106" s="143">
        <v>15</v>
      </c>
      <c r="AG106" s="143">
        <v>50</v>
      </c>
    </row>
    <row r="107" spans="1:33" s="143" customFormat="1" ht="15" x14ac:dyDescent="0.25">
      <c r="A107" s="143">
        <v>5</v>
      </c>
      <c r="B107" s="143" t="s">
        <v>288</v>
      </c>
      <c r="C107" s="143">
        <v>9855</v>
      </c>
      <c r="D107" s="167" t="s">
        <v>478</v>
      </c>
      <c r="E107" s="170">
        <v>23</v>
      </c>
      <c r="F107" s="143">
        <v>0</v>
      </c>
      <c r="G107" s="143">
        <v>0</v>
      </c>
      <c r="H107" s="143">
        <v>0</v>
      </c>
      <c r="I107" s="143">
        <v>0</v>
      </c>
      <c r="J107" s="143">
        <v>26</v>
      </c>
      <c r="K107" s="143">
        <v>0</v>
      </c>
      <c r="L107" s="143">
        <v>16</v>
      </c>
      <c r="M107" s="143">
        <v>5</v>
      </c>
      <c r="N107" s="143">
        <v>0</v>
      </c>
      <c r="O107" s="143">
        <v>0</v>
      </c>
      <c r="P107" s="143">
        <v>0</v>
      </c>
      <c r="Q107" s="143">
        <v>6</v>
      </c>
      <c r="R107" s="143">
        <v>1</v>
      </c>
      <c r="S107" s="143">
        <v>6</v>
      </c>
      <c r="T107" s="143">
        <v>4</v>
      </c>
      <c r="U107" s="143">
        <v>0</v>
      </c>
      <c r="V107" s="143">
        <v>0</v>
      </c>
      <c r="W107" s="143">
        <v>2</v>
      </c>
      <c r="X107" s="143">
        <v>4</v>
      </c>
      <c r="Y107" s="143">
        <v>2</v>
      </c>
      <c r="Z107" s="143">
        <v>0</v>
      </c>
      <c r="AA107" s="143">
        <v>2</v>
      </c>
      <c r="AB107" s="143">
        <v>0</v>
      </c>
      <c r="AC107" s="143">
        <v>2</v>
      </c>
      <c r="AD107" s="143">
        <v>0</v>
      </c>
      <c r="AE107" s="143">
        <v>2</v>
      </c>
      <c r="AF107" s="143">
        <v>6</v>
      </c>
      <c r="AG107" s="143">
        <v>8</v>
      </c>
    </row>
    <row r="108" spans="1:33" s="143" customFormat="1" ht="15" x14ac:dyDescent="0.25">
      <c r="A108" s="143">
        <v>6</v>
      </c>
      <c r="B108" s="143" t="s">
        <v>288</v>
      </c>
      <c r="C108" s="143">
        <v>9807</v>
      </c>
      <c r="D108" s="167" t="s">
        <v>476</v>
      </c>
      <c r="E108" s="170">
        <v>54</v>
      </c>
      <c r="F108" s="143">
        <v>0</v>
      </c>
      <c r="G108" s="143">
        <v>0</v>
      </c>
      <c r="H108" s="143">
        <v>0</v>
      </c>
      <c r="I108" s="143">
        <v>1</v>
      </c>
      <c r="J108" s="143">
        <v>250</v>
      </c>
      <c r="K108" s="143">
        <v>2</v>
      </c>
      <c r="L108" s="143">
        <v>26</v>
      </c>
      <c r="M108" s="143">
        <v>10</v>
      </c>
      <c r="N108" s="143">
        <v>22</v>
      </c>
      <c r="O108" s="143">
        <v>0</v>
      </c>
      <c r="P108" s="143">
        <v>24</v>
      </c>
      <c r="Q108" s="143">
        <v>5</v>
      </c>
      <c r="R108" s="143">
        <v>0</v>
      </c>
      <c r="S108" s="143">
        <v>0</v>
      </c>
      <c r="T108" s="143">
        <v>0</v>
      </c>
      <c r="U108" s="143">
        <v>1</v>
      </c>
      <c r="V108" s="143">
        <v>0</v>
      </c>
      <c r="W108" s="143">
        <v>2</v>
      </c>
      <c r="X108" s="143">
        <v>3</v>
      </c>
      <c r="Y108" s="143">
        <v>2</v>
      </c>
      <c r="Z108" s="143">
        <v>0</v>
      </c>
      <c r="AA108" s="143">
        <v>2</v>
      </c>
      <c r="AB108" s="143">
        <v>0</v>
      </c>
      <c r="AC108" s="143">
        <v>2</v>
      </c>
      <c r="AD108" s="143">
        <v>0</v>
      </c>
      <c r="AE108" s="143">
        <v>50</v>
      </c>
      <c r="AF108" s="143">
        <v>25</v>
      </c>
      <c r="AG108" s="143">
        <v>30</v>
      </c>
    </row>
    <row r="109" spans="1:33" ht="12.75" x14ac:dyDescent="0.2">
      <c r="D109" s="140" t="s">
        <v>365</v>
      </c>
      <c r="E109" s="139">
        <f>SUM(E103:E108)</f>
        <v>379</v>
      </c>
      <c r="F109" s="139">
        <f t="shared" ref="F109:AG109" si="4">SUM(F103:F108)</f>
        <v>3</v>
      </c>
      <c r="G109" s="139">
        <f t="shared" si="4"/>
        <v>10</v>
      </c>
      <c r="H109" s="139">
        <f t="shared" si="4"/>
        <v>0</v>
      </c>
      <c r="I109" s="139">
        <f t="shared" si="4"/>
        <v>4</v>
      </c>
      <c r="J109" s="139">
        <f t="shared" si="4"/>
        <v>369</v>
      </c>
      <c r="K109" s="139">
        <f t="shared" si="4"/>
        <v>45</v>
      </c>
      <c r="L109" s="139">
        <f t="shared" si="4"/>
        <v>233</v>
      </c>
      <c r="M109" s="139">
        <f t="shared" si="4"/>
        <v>34</v>
      </c>
      <c r="N109" s="139">
        <f t="shared" si="4"/>
        <v>72</v>
      </c>
      <c r="O109" s="139">
        <f t="shared" si="4"/>
        <v>28</v>
      </c>
      <c r="P109" s="139">
        <f t="shared" si="4"/>
        <v>108</v>
      </c>
      <c r="Q109" s="139">
        <f t="shared" si="4"/>
        <v>44</v>
      </c>
      <c r="R109" s="139">
        <f t="shared" si="4"/>
        <v>3</v>
      </c>
      <c r="S109" s="139">
        <f t="shared" si="4"/>
        <v>26</v>
      </c>
      <c r="T109" s="139">
        <f t="shared" si="4"/>
        <v>22</v>
      </c>
      <c r="U109" s="139">
        <f t="shared" si="4"/>
        <v>3</v>
      </c>
      <c r="V109" s="139">
        <f t="shared" si="4"/>
        <v>11</v>
      </c>
      <c r="W109" s="139">
        <f t="shared" si="4"/>
        <v>13</v>
      </c>
      <c r="X109" s="139">
        <f t="shared" si="4"/>
        <v>7</v>
      </c>
      <c r="Y109" s="139">
        <f t="shared" si="4"/>
        <v>7</v>
      </c>
      <c r="Z109" s="139">
        <f t="shared" si="4"/>
        <v>2</v>
      </c>
      <c r="AA109" s="139">
        <f t="shared" si="4"/>
        <v>7</v>
      </c>
      <c r="AB109" s="139">
        <f t="shared" si="4"/>
        <v>2</v>
      </c>
      <c r="AC109" s="139">
        <f t="shared" si="4"/>
        <v>7</v>
      </c>
      <c r="AD109" s="139">
        <f t="shared" si="4"/>
        <v>88</v>
      </c>
      <c r="AE109" s="139">
        <f t="shared" si="4"/>
        <v>82</v>
      </c>
      <c r="AF109" s="139">
        <f t="shared" si="4"/>
        <v>139</v>
      </c>
      <c r="AG109" s="139">
        <f t="shared" si="4"/>
        <v>284</v>
      </c>
    </row>
    <row r="110" spans="1:33" ht="40.700000000000003" customHeight="1" x14ac:dyDescent="0.2">
      <c r="I110" s="138"/>
    </row>
    <row r="111" spans="1:33" ht="40.700000000000003" customHeight="1" x14ac:dyDescent="0.2">
      <c r="I111" s="138"/>
    </row>
  </sheetData>
  <mergeCells count="8">
    <mergeCell ref="Z3:AA3"/>
    <mergeCell ref="AB3:AC3"/>
    <mergeCell ref="AD3:AE3"/>
    <mergeCell ref="A1:D4"/>
    <mergeCell ref="F3:G3"/>
    <mergeCell ref="K3:L3"/>
    <mergeCell ref="N3:P3"/>
    <mergeCell ref="Q3:Y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26"/>
  <sheetViews>
    <sheetView zoomScaleNormal="100" workbookViewId="0">
      <selection activeCell="D11" sqref="D11"/>
    </sheetView>
  </sheetViews>
  <sheetFormatPr defaultColWidth="9.42578125" defaultRowHeight="12.75" x14ac:dyDescent="0.2"/>
  <cols>
    <col min="1" max="1" width="9.42578125" style="9"/>
    <col min="2" max="2" width="38.5703125" style="1" customWidth="1"/>
    <col min="3" max="4" width="9.5703125" style="82" customWidth="1"/>
    <col min="5" max="5" width="9.5703125" style="91" customWidth="1"/>
    <col min="6" max="6" width="2.5703125" style="4" customWidth="1"/>
    <col min="7" max="8" width="11.42578125" style="1" customWidth="1"/>
    <col min="9" max="9" width="11.42578125" style="1" hidden="1" customWidth="1"/>
    <col min="10" max="62" width="9.5703125" style="1" customWidth="1"/>
    <col min="63" max="63" width="9.5703125" style="13" customWidth="1"/>
    <col min="64" max="71" width="9.5703125" style="1" customWidth="1"/>
    <col min="72" max="16384" width="9.42578125" style="9"/>
  </cols>
  <sheetData>
    <row r="1" spans="1:122" ht="23.25" customHeight="1" x14ac:dyDescent="0.2"/>
    <row r="2" spans="1:122" ht="33" customHeight="1" x14ac:dyDescent="0.2">
      <c r="A2" s="187" t="s">
        <v>375</v>
      </c>
      <c r="B2" s="188"/>
      <c r="C2" s="184" t="s">
        <v>312</v>
      </c>
      <c r="D2" s="184" t="s">
        <v>313</v>
      </c>
      <c r="E2" s="184" t="s">
        <v>314</v>
      </c>
      <c r="F2" s="95"/>
      <c r="G2" s="193" t="s">
        <v>245</v>
      </c>
      <c r="H2" s="193" t="s">
        <v>246</v>
      </c>
      <c r="I2" s="189" t="s">
        <v>2</v>
      </c>
      <c r="J2" s="191" t="s">
        <v>240</v>
      </c>
      <c r="K2" s="191"/>
      <c r="L2" s="191"/>
      <c r="M2" s="191"/>
      <c r="N2" s="191"/>
      <c r="O2" s="191"/>
      <c r="P2" s="191"/>
      <c r="Q2" s="191"/>
      <c r="R2" s="191"/>
      <c r="S2" s="191" t="s">
        <v>239</v>
      </c>
      <c r="T2" s="191"/>
      <c r="U2" s="191"/>
      <c r="V2" s="191"/>
      <c r="W2" s="191"/>
      <c r="X2" s="191"/>
      <c r="Y2" s="191"/>
      <c r="Z2" s="191"/>
      <c r="AA2" s="191"/>
      <c r="AB2" s="177" t="s">
        <v>282</v>
      </c>
      <c r="AC2" s="177"/>
      <c r="AD2" s="177"/>
      <c r="AE2" s="177"/>
      <c r="AF2" s="192" t="s">
        <v>284</v>
      </c>
      <c r="AG2" s="192"/>
      <c r="AH2" s="192"/>
      <c r="AI2" s="177" t="s">
        <v>0</v>
      </c>
      <c r="AJ2" s="177"/>
      <c r="AK2" s="177" t="s">
        <v>262</v>
      </c>
      <c r="AL2" s="177"/>
      <c r="AM2" s="192" t="s">
        <v>241</v>
      </c>
      <c r="AN2" s="192"/>
      <c r="AO2" s="191" t="s">
        <v>242</v>
      </c>
      <c r="AP2" s="191"/>
      <c r="AQ2" s="191"/>
      <c r="AR2" s="177" t="s">
        <v>244</v>
      </c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F2" s="177"/>
      <c r="BG2" s="177"/>
      <c r="BH2" s="177"/>
      <c r="BI2" s="177"/>
      <c r="BJ2" s="177"/>
      <c r="BK2" s="177"/>
      <c r="BL2" s="177"/>
      <c r="BM2" s="177"/>
      <c r="BN2" s="177"/>
      <c r="BO2" s="177"/>
      <c r="BP2" s="177"/>
      <c r="BQ2" s="177"/>
      <c r="BR2" s="177"/>
      <c r="BS2" s="177"/>
    </row>
    <row r="3" spans="1:122" ht="28.35" customHeight="1" x14ac:dyDescent="0.2">
      <c r="A3" s="187"/>
      <c r="B3" s="188"/>
      <c r="C3" s="184"/>
      <c r="D3" s="184"/>
      <c r="E3" s="184"/>
      <c r="F3" s="96"/>
      <c r="G3" s="193"/>
      <c r="H3" s="193"/>
      <c r="I3" s="189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77"/>
      <c r="AC3" s="177"/>
      <c r="AD3" s="177"/>
      <c r="AE3" s="177"/>
      <c r="AF3" s="192"/>
      <c r="AG3" s="192"/>
      <c r="AH3" s="192"/>
      <c r="AI3" s="177"/>
      <c r="AJ3" s="177"/>
      <c r="AK3" s="177"/>
      <c r="AL3" s="177"/>
      <c r="AM3" s="192"/>
      <c r="AN3" s="192"/>
      <c r="AO3" s="191"/>
      <c r="AP3" s="191"/>
      <c r="AQ3" s="191"/>
      <c r="AR3" s="177" t="s">
        <v>305</v>
      </c>
      <c r="AS3" s="177"/>
      <c r="AT3" s="177"/>
      <c r="AU3" s="177"/>
      <c r="AV3" s="177" t="s">
        <v>283</v>
      </c>
      <c r="AW3" s="177"/>
      <c r="AX3" s="177"/>
      <c r="AY3" s="177"/>
      <c r="AZ3" s="177" t="s">
        <v>269</v>
      </c>
      <c r="BA3" s="177"/>
      <c r="BB3" s="177"/>
      <c r="BC3" s="177"/>
      <c r="BD3" s="177" t="s">
        <v>270</v>
      </c>
      <c r="BE3" s="177"/>
      <c r="BF3" s="177"/>
      <c r="BG3" s="177"/>
      <c r="BH3" s="177" t="s">
        <v>271</v>
      </c>
      <c r="BI3" s="177"/>
      <c r="BJ3" s="177"/>
      <c r="BK3" s="177"/>
      <c r="BL3" s="177" t="s">
        <v>272</v>
      </c>
      <c r="BM3" s="177"/>
      <c r="BN3" s="177"/>
      <c r="BO3" s="177"/>
      <c r="BP3" s="177" t="s">
        <v>1</v>
      </c>
      <c r="BQ3" s="177"/>
      <c r="BR3" s="177"/>
      <c r="BS3" s="177"/>
    </row>
    <row r="4" spans="1:122" ht="28.35" customHeight="1" x14ac:dyDescent="0.2">
      <c r="A4" s="187"/>
      <c r="B4" s="188"/>
      <c r="C4" s="184"/>
      <c r="D4" s="184"/>
      <c r="E4" s="184"/>
      <c r="F4" s="96"/>
      <c r="G4" s="193"/>
      <c r="H4" s="193"/>
      <c r="I4" s="189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77"/>
      <c r="AC4" s="177"/>
      <c r="AD4" s="177"/>
      <c r="AE4" s="177"/>
      <c r="AF4" s="192"/>
      <c r="AG4" s="192"/>
      <c r="AH4" s="192"/>
      <c r="AI4" s="177"/>
      <c r="AJ4" s="177"/>
      <c r="AK4" s="177"/>
      <c r="AL4" s="177"/>
      <c r="AM4" s="192"/>
      <c r="AN4" s="192"/>
      <c r="AO4" s="191"/>
      <c r="AP4" s="191"/>
      <c r="AQ4" s="191"/>
      <c r="AR4" s="177" t="s">
        <v>265</v>
      </c>
      <c r="AS4" s="177"/>
      <c r="AT4" s="177" t="s">
        <v>266</v>
      </c>
      <c r="AU4" s="177"/>
      <c r="AV4" s="177" t="s">
        <v>265</v>
      </c>
      <c r="AW4" s="177"/>
      <c r="AX4" s="177" t="s">
        <v>266</v>
      </c>
      <c r="AY4" s="177"/>
      <c r="AZ4" s="177" t="s">
        <v>265</v>
      </c>
      <c r="BA4" s="177"/>
      <c r="BB4" s="177" t="s">
        <v>266</v>
      </c>
      <c r="BC4" s="177"/>
      <c r="BD4" s="177" t="s">
        <v>265</v>
      </c>
      <c r="BE4" s="177"/>
      <c r="BF4" s="177" t="s">
        <v>266</v>
      </c>
      <c r="BG4" s="177"/>
      <c r="BH4" s="177" t="s">
        <v>265</v>
      </c>
      <c r="BI4" s="177"/>
      <c r="BJ4" s="177" t="s">
        <v>266</v>
      </c>
      <c r="BK4" s="177"/>
      <c r="BL4" s="177" t="s">
        <v>265</v>
      </c>
      <c r="BM4" s="177"/>
      <c r="BN4" s="177" t="s">
        <v>266</v>
      </c>
      <c r="BO4" s="177"/>
      <c r="BP4" s="177" t="s">
        <v>265</v>
      </c>
      <c r="BQ4" s="177"/>
      <c r="BR4" s="177" t="s">
        <v>266</v>
      </c>
      <c r="BS4" s="177"/>
    </row>
    <row r="5" spans="1:122" ht="95.45" customHeight="1" x14ac:dyDescent="0.2">
      <c r="A5" s="187"/>
      <c r="B5" s="188"/>
      <c r="C5" s="184"/>
      <c r="D5" s="184"/>
      <c r="E5" s="184"/>
      <c r="F5" s="96"/>
      <c r="G5" s="193"/>
      <c r="H5" s="193"/>
      <c r="I5" s="190"/>
      <c r="J5" s="6" t="s">
        <v>250</v>
      </c>
      <c r="K5" s="5" t="s">
        <v>3</v>
      </c>
      <c r="L5" s="5" t="s">
        <v>4</v>
      </c>
      <c r="M5" s="5" t="s">
        <v>5</v>
      </c>
      <c r="N5" s="5" t="s">
        <v>6</v>
      </c>
      <c r="O5" s="5" t="s">
        <v>7</v>
      </c>
      <c r="P5" s="5" t="s">
        <v>8</v>
      </c>
      <c r="Q5" s="5" t="s">
        <v>9</v>
      </c>
      <c r="R5" s="5" t="s">
        <v>10</v>
      </c>
      <c r="S5" s="6" t="s">
        <v>250</v>
      </c>
      <c r="T5" s="5" t="s">
        <v>3</v>
      </c>
      <c r="U5" s="5" t="s">
        <v>4</v>
      </c>
      <c r="V5" s="5" t="s">
        <v>5</v>
      </c>
      <c r="W5" s="5" t="s">
        <v>6</v>
      </c>
      <c r="X5" s="5" t="s">
        <v>7</v>
      </c>
      <c r="Y5" s="5" t="s">
        <v>8</v>
      </c>
      <c r="Z5" s="5" t="s">
        <v>9</v>
      </c>
      <c r="AA5" s="5" t="s">
        <v>10</v>
      </c>
      <c r="AB5" s="6" t="s">
        <v>259</v>
      </c>
      <c r="AC5" s="6" t="s">
        <v>273</v>
      </c>
      <c r="AD5" s="6" t="s">
        <v>274</v>
      </c>
      <c r="AE5" s="6" t="s">
        <v>275</v>
      </c>
      <c r="AF5" s="6" t="s">
        <v>11</v>
      </c>
      <c r="AG5" s="6" t="s">
        <v>260</v>
      </c>
      <c r="AH5" s="6" t="s">
        <v>261</v>
      </c>
      <c r="AI5" s="6" t="s">
        <v>11</v>
      </c>
      <c r="AJ5" s="6" t="s">
        <v>12</v>
      </c>
      <c r="AK5" s="6" t="s">
        <v>11</v>
      </c>
      <c r="AL5" s="6" t="s">
        <v>12</v>
      </c>
      <c r="AM5" s="6" t="s">
        <v>11</v>
      </c>
      <c r="AN5" s="6" t="s">
        <v>12</v>
      </c>
      <c r="AO5" s="6" t="s">
        <v>263</v>
      </c>
      <c r="AP5" s="6" t="s">
        <v>264</v>
      </c>
      <c r="AQ5" s="6" t="s">
        <v>243</v>
      </c>
      <c r="AR5" s="6" t="s">
        <v>267</v>
      </c>
      <c r="AS5" s="6" t="s">
        <v>268</v>
      </c>
      <c r="AT5" s="6" t="s">
        <v>267</v>
      </c>
      <c r="AU5" s="6" t="s">
        <v>268</v>
      </c>
      <c r="AV5" s="6" t="s">
        <v>267</v>
      </c>
      <c r="AW5" s="6" t="s">
        <v>268</v>
      </c>
      <c r="AX5" s="6" t="s">
        <v>267</v>
      </c>
      <c r="AY5" s="6" t="s">
        <v>268</v>
      </c>
      <c r="AZ5" s="6" t="s">
        <v>267</v>
      </c>
      <c r="BA5" s="6" t="s">
        <v>268</v>
      </c>
      <c r="BB5" s="6" t="s">
        <v>267</v>
      </c>
      <c r="BC5" s="6" t="s">
        <v>268</v>
      </c>
      <c r="BD5" s="6" t="s">
        <v>267</v>
      </c>
      <c r="BE5" s="6" t="s">
        <v>268</v>
      </c>
      <c r="BF5" s="6" t="s">
        <v>267</v>
      </c>
      <c r="BG5" s="6" t="s">
        <v>268</v>
      </c>
      <c r="BH5" s="6" t="s">
        <v>267</v>
      </c>
      <c r="BI5" s="6" t="s">
        <v>268</v>
      </c>
      <c r="BJ5" s="6" t="s">
        <v>267</v>
      </c>
      <c r="BK5" s="53" t="s">
        <v>268</v>
      </c>
      <c r="BL5" s="6" t="s">
        <v>267</v>
      </c>
      <c r="BM5" s="6" t="s">
        <v>268</v>
      </c>
      <c r="BN5" s="6" t="s">
        <v>267</v>
      </c>
      <c r="BO5" s="6" t="s">
        <v>268</v>
      </c>
      <c r="BP5" s="6" t="s">
        <v>267</v>
      </c>
      <c r="BQ5" s="6" t="s">
        <v>268</v>
      </c>
      <c r="BR5" s="6" t="s">
        <v>267</v>
      </c>
      <c r="BS5" s="6" t="s">
        <v>268</v>
      </c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</row>
    <row r="6" spans="1:122" s="79" customFormat="1" ht="22.5" customHeight="1" x14ac:dyDescent="0.2">
      <c r="A6" s="185" t="s">
        <v>286</v>
      </c>
      <c r="B6" s="186"/>
      <c r="C6" s="94">
        <f>+Northern!A75</f>
        <v>71</v>
      </c>
      <c r="D6" s="94">
        <f>+Northern!F81</f>
        <v>47</v>
      </c>
      <c r="E6" s="106">
        <f>+D6/C6</f>
        <v>0.6619718309859155</v>
      </c>
      <c r="F6" s="99"/>
      <c r="G6" s="104">
        <f>+Northern!G76</f>
        <v>5944</v>
      </c>
      <c r="H6" s="104">
        <f>+Northern!H76</f>
        <v>2722</v>
      </c>
      <c r="I6" s="100">
        <f>+Northern!I76</f>
        <v>0</v>
      </c>
      <c r="J6" s="77">
        <f>+Northern!J76</f>
        <v>514</v>
      </c>
      <c r="K6" s="77">
        <f>+Northern!K76</f>
        <v>338</v>
      </c>
      <c r="L6" s="77">
        <f>+Northern!L76</f>
        <v>515</v>
      </c>
      <c r="M6" s="77">
        <f>+Northern!M76</f>
        <v>950</v>
      </c>
      <c r="N6" s="77">
        <f>+Northern!N76</f>
        <v>1382</v>
      </c>
      <c r="O6" s="77">
        <f>+Northern!O76</f>
        <v>282</v>
      </c>
      <c r="P6" s="77">
        <f>+Northern!P76</f>
        <v>425</v>
      </c>
      <c r="Q6" s="77">
        <f>+Northern!Q76</f>
        <v>694</v>
      </c>
      <c r="R6" s="77">
        <f>+Northern!R76</f>
        <v>844</v>
      </c>
      <c r="S6" s="77">
        <f>+Northern!S76</f>
        <v>383</v>
      </c>
      <c r="T6" s="77">
        <f>+Northern!T76</f>
        <v>283</v>
      </c>
      <c r="U6" s="77">
        <f>+Northern!U76</f>
        <v>361</v>
      </c>
      <c r="V6" s="77">
        <f>+Northern!V76</f>
        <v>374</v>
      </c>
      <c r="W6" s="77">
        <f>+Northern!W76</f>
        <v>272</v>
      </c>
      <c r="X6" s="77">
        <f>+Northern!X76</f>
        <v>275</v>
      </c>
      <c r="Y6" s="77">
        <f>+Northern!Y76</f>
        <v>271</v>
      </c>
      <c r="Z6" s="77">
        <f>+Northern!Z76</f>
        <v>280</v>
      </c>
      <c r="AA6" s="77">
        <f>+Northern!AA76</f>
        <v>223</v>
      </c>
      <c r="AB6" s="77">
        <f>+Northern!AB76</f>
        <v>494</v>
      </c>
      <c r="AC6" s="77">
        <f>+Northern!AC76</f>
        <v>144</v>
      </c>
      <c r="AD6" s="77">
        <f>+Northern!AD76</f>
        <v>212</v>
      </c>
      <c r="AE6" s="77">
        <f>+Northern!AE76</f>
        <v>137</v>
      </c>
      <c r="AF6" s="77">
        <f>+Northern!AF76</f>
        <v>909</v>
      </c>
      <c r="AG6" s="77">
        <f>+Northern!AG76</f>
        <v>533</v>
      </c>
      <c r="AH6" s="77">
        <f>+Northern!AH76</f>
        <v>4971</v>
      </c>
      <c r="AI6" s="77">
        <f>+Northern!AI76</f>
        <v>166</v>
      </c>
      <c r="AJ6" s="77">
        <f>+Northern!AJ76</f>
        <v>200</v>
      </c>
      <c r="AK6" s="77">
        <f>+Northern!AK76</f>
        <v>18</v>
      </c>
      <c r="AL6" s="77">
        <f>+Northern!AL76</f>
        <v>2</v>
      </c>
      <c r="AM6" s="77">
        <f>+Northern!AM76</f>
        <v>8</v>
      </c>
      <c r="AN6" s="77">
        <f>+Northern!AN76</f>
        <v>101</v>
      </c>
      <c r="AO6" s="77">
        <f>+Northern!AO76</f>
        <v>946</v>
      </c>
      <c r="AP6" s="77">
        <f>+Northern!AP76</f>
        <v>654</v>
      </c>
      <c r="AQ6" s="77">
        <f>+Northern!AQ76</f>
        <v>2003</v>
      </c>
      <c r="AR6" s="77">
        <f>+Northern!AR76</f>
        <v>55.5</v>
      </c>
      <c r="AS6" s="77">
        <f>+Northern!AS76</f>
        <v>2173</v>
      </c>
      <c r="AT6" s="77">
        <f>+Northern!AT76</f>
        <v>16</v>
      </c>
      <c r="AU6" s="77">
        <f>+Northern!AU76</f>
        <v>112</v>
      </c>
      <c r="AV6" s="77">
        <f>+Northern!AV76</f>
        <v>12</v>
      </c>
      <c r="AW6" s="77">
        <f>+Northern!AW76</f>
        <v>303</v>
      </c>
      <c r="AX6" s="77">
        <f>+Northern!AX76</f>
        <v>4</v>
      </c>
      <c r="AY6" s="77">
        <f>+Northern!AY76</f>
        <v>29</v>
      </c>
      <c r="AZ6" s="77">
        <f>+Northern!AZ76</f>
        <v>22</v>
      </c>
      <c r="BA6" s="77">
        <f>+Northern!BA76</f>
        <v>237</v>
      </c>
      <c r="BB6" s="77">
        <f>+Northern!BB76</f>
        <v>528</v>
      </c>
      <c r="BC6" s="77">
        <f>+Northern!BC76</f>
        <v>580</v>
      </c>
      <c r="BD6" s="77">
        <f>+Northern!BD76</f>
        <v>21</v>
      </c>
      <c r="BE6" s="77">
        <f>+Northern!BE76</f>
        <v>359</v>
      </c>
      <c r="BF6" s="77">
        <f>+Northern!BF76</f>
        <v>160</v>
      </c>
      <c r="BG6" s="77">
        <f>+Northern!BG76</f>
        <v>317</v>
      </c>
      <c r="BH6" s="77">
        <f>+Northern!BH76</f>
        <v>24</v>
      </c>
      <c r="BI6" s="77">
        <f>+Northern!BI76</f>
        <v>538</v>
      </c>
      <c r="BJ6" s="77">
        <f>+Northern!BJ76</f>
        <v>263.5</v>
      </c>
      <c r="BK6" s="77">
        <f>+Northern!BK76</f>
        <v>518</v>
      </c>
      <c r="BL6" s="77">
        <f>+Northern!BL76</f>
        <v>62</v>
      </c>
      <c r="BM6" s="77">
        <f>+Northern!BM76</f>
        <v>876.5</v>
      </c>
      <c r="BN6" s="77">
        <f>+Northern!BN76</f>
        <v>171</v>
      </c>
      <c r="BO6" s="77">
        <f>+Northern!BO76</f>
        <v>483</v>
      </c>
      <c r="BP6" s="77">
        <f>+Northern!BP76</f>
        <v>65</v>
      </c>
      <c r="BQ6" s="77">
        <f>+Northern!BQ76</f>
        <v>637.5</v>
      </c>
      <c r="BR6" s="77">
        <f>+Northern!BR76</f>
        <v>977</v>
      </c>
      <c r="BS6" s="77">
        <f>+Northern!BS76</f>
        <v>1757.05</v>
      </c>
    </row>
    <row r="7" spans="1:122" s="79" customFormat="1" ht="22.5" customHeight="1" x14ac:dyDescent="0.2">
      <c r="A7" s="185" t="s">
        <v>287</v>
      </c>
      <c r="B7" s="186"/>
      <c r="C7" s="94">
        <f>+Kaimai!A31</f>
        <v>27</v>
      </c>
      <c r="D7" s="94">
        <f>+Kaimai!F37</f>
        <v>23</v>
      </c>
      <c r="E7" s="106">
        <f t="shared" ref="E7:E12" si="0">+D7/C7</f>
        <v>0.85185185185185186</v>
      </c>
      <c r="F7" s="99"/>
      <c r="G7" s="104">
        <f>+Kaimai!G33</f>
        <v>2228</v>
      </c>
      <c r="H7" s="104">
        <f>+Kaimai!H33</f>
        <v>1110</v>
      </c>
      <c r="I7" s="100">
        <f>+Kaimai!I33</f>
        <v>0</v>
      </c>
      <c r="J7" s="77">
        <f>+Kaimai!J33</f>
        <v>0</v>
      </c>
      <c r="K7" s="77">
        <f>+Kaimai!K33</f>
        <v>32</v>
      </c>
      <c r="L7" s="77">
        <f>+Kaimai!L33</f>
        <v>118</v>
      </c>
      <c r="M7" s="77">
        <f>+Kaimai!M33</f>
        <v>326</v>
      </c>
      <c r="N7" s="77">
        <f>+Kaimai!N33</f>
        <v>853</v>
      </c>
      <c r="O7" s="77">
        <f>+Kaimai!O33</f>
        <v>45</v>
      </c>
      <c r="P7" s="77">
        <f>+Kaimai!P33</f>
        <v>106</v>
      </c>
      <c r="Q7" s="77">
        <f>+Kaimai!Q33</f>
        <v>257</v>
      </c>
      <c r="R7" s="77">
        <f>+Kaimai!R33</f>
        <v>491</v>
      </c>
      <c r="S7" s="77">
        <f>+Kaimai!S33</f>
        <v>0</v>
      </c>
      <c r="T7" s="77">
        <f>+Kaimai!T33</f>
        <v>106</v>
      </c>
      <c r="U7" s="77">
        <f>+Kaimai!U33</f>
        <v>88</v>
      </c>
      <c r="V7" s="77">
        <f>+Kaimai!V33</f>
        <v>153</v>
      </c>
      <c r="W7" s="77">
        <f>+Kaimai!W33</f>
        <v>310</v>
      </c>
      <c r="X7" s="77">
        <f>+Kaimai!X33</f>
        <v>103</v>
      </c>
      <c r="Y7" s="77">
        <f>+Kaimai!Y33</f>
        <v>67</v>
      </c>
      <c r="Z7" s="77">
        <f>+Kaimai!Z33</f>
        <v>115</v>
      </c>
      <c r="AA7" s="77">
        <f>+Kaimai!AA33</f>
        <v>168</v>
      </c>
      <c r="AB7" s="77">
        <f>+Kaimai!AB33</f>
        <v>323</v>
      </c>
      <c r="AC7" s="77">
        <f>+Kaimai!AC33</f>
        <v>100</v>
      </c>
      <c r="AD7" s="77">
        <f>+Kaimai!AD33</f>
        <v>159</v>
      </c>
      <c r="AE7" s="77">
        <f>+Kaimai!AE33</f>
        <v>93</v>
      </c>
      <c r="AF7" s="77">
        <f>+Kaimai!AF33</f>
        <v>191.5</v>
      </c>
      <c r="AG7" s="77">
        <f>+Kaimai!AG33</f>
        <v>86</v>
      </c>
      <c r="AH7" s="77">
        <f>+Kaimai!AH33</f>
        <v>1926</v>
      </c>
      <c r="AI7" s="77">
        <f>+Kaimai!AI33</f>
        <v>22</v>
      </c>
      <c r="AJ7" s="77">
        <f>+Kaimai!AJ33</f>
        <v>15</v>
      </c>
      <c r="AK7" s="77">
        <f>+Kaimai!AK33</f>
        <v>4</v>
      </c>
      <c r="AL7" s="77">
        <f>+Kaimai!AL33</f>
        <v>0</v>
      </c>
      <c r="AM7" s="77">
        <f>+Kaimai!AM33</f>
        <v>0</v>
      </c>
      <c r="AN7" s="77">
        <f>+Kaimai!AN33</f>
        <v>15</v>
      </c>
      <c r="AO7" s="77">
        <f>+Kaimai!AO33</f>
        <v>361.2</v>
      </c>
      <c r="AP7" s="77">
        <f>+Kaimai!AP33</f>
        <v>167</v>
      </c>
      <c r="AQ7" s="77">
        <f>+Kaimai!AQ33</f>
        <v>744</v>
      </c>
      <c r="AR7" s="77">
        <f>+Kaimai!AR33</f>
        <v>22.75</v>
      </c>
      <c r="AS7" s="77">
        <f>+Kaimai!AS33</f>
        <v>914</v>
      </c>
      <c r="AT7" s="77">
        <f>+Kaimai!AT33</f>
        <v>12</v>
      </c>
      <c r="AU7" s="77">
        <f>+Kaimai!AU33</f>
        <v>39</v>
      </c>
      <c r="AV7" s="77">
        <f>+Kaimai!AV33</f>
        <v>0</v>
      </c>
      <c r="AW7" s="77">
        <f>+Kaimai!AW33</f>
        <v>0</v>
      </c>
      <c r="AX7" s="77">
        <f>+Kaimai!AX33</f>
        <v>6</v>
      </c>
      <c r="AY7" s="77">
        <f>+Kaimai!AY33</f>
        <v>20</v>
      </c>
      <c r="AZ7" s="77">
        <f>+Kaimai!AZ33</f>
        <v>3</v>
      </c>
      <c r="BA7" s="77">
        <f>+Kaimai!BA33</f>
        <v>38</v>
      </c>
      <c r="BB7" s="77">
        <f>+Kaimai!BB33</f>
        <v>171</v>
      </c>
      <c r="BC7" s="77">
        <f>+Kaimai!BC33</f>
        <v>438.5</v>
      </c>
      <c r="BD7" s="77">
        <f>+Kaimai!BD33</f>
        <v>4</v>
      </c>
      <c r="BE7" s="77">
        <f>+Kaimai!BE33</f>
        <v>116</v>
      </c>
      <c r="BF7" s="77">
        <f>+Kaimai!BF33</f>
        <v>42</v>
      </c>
      <c r="BG7" s="77">
        <f>+Kaimai!BG33</f>
        <v>110.5</v>
      </c>
      <c r="BH7" s="77">
        <f>+Kaimai!BH33</f>
        <v>8</v>
      </c>
      <c r="BI7" s="77">
        <f>+Kaimai!BI33</f>
        <v>93.5</v>
      </c>
      <c r="BJ7" s="77">
        <f>+Kaimai!BJ33</f>
        <v>108</v>
      </c>
      <c r="BK7" s="77">
        <f>+Kaimai!BK33</f>
        <v>229</v>
      </c>
      <c r="BL7" s="77">
        <f>+Kaimai!BL33</f>
        <v>20</v>
      </c>
      <c r="BM7" s="77">
        <f>+Kaimai!BM33</f>
        <v>375.5</v>
      </c>
      <c r="BN7" s="77">
        <f>+Kaimai!BN33</f>
        <v>98</v>
      </c>
      <c r="BO7" s="77">
        <f>+Kaimai!BO33</f>
        <v>330</v>
      </c>
      <c r="BP7" s="77">
        <f>+Kaimai!BP33</f>
        <v>19</v>
      </c>
      <c r="BQ7" s="77">
        <f>+Kaimai!BQ33</f>
        <v>139</v>
      </c>
      <c r="BR7" s="77">
        <f>+Kaimai!BR33</f>
        <v>335</v>
      </c>
      <c r="BS7" s="77">
        <f>+Kaimai!BS33</f>
        <v>432</v>
      </c>
    </row>
    <row r="8" spans="1:122" s="79" customFormat="1" ht="22.5" customHeight="1" x14ac:dyDescent="0.2">
      <c r="A8" s="185" t="s">
        <v>279</v>
      </c>
      <c r="B8" s="186"/>
      <c r="C8" s="94">
        <f>+Central!A52</f>
        <v>48</v>
      </c>
      <c r="D8" s="94">
        <f>+Central!F57</f>
        <v>38</v>
      </c>
      <c r="E8" s="106">
        <f t="shared" si="0"/>
        <v>0.79166666666666663</v>
      </c>
      <c r="F8" s="99"/>
      <c r="G8" s="104">
        <f>+Central!G53</f>
        <v>3872</v>
      </c>
      <c r="H8" s="104">
        <f>+Central!H53</f>
        <v>1508</v>
      </c>
      <c r="I8" s="100">
        <f>+Central!I53</f>
        <v>0</v>
      </c>
      <c r="J8" s="77">
        <f>+Central!J53</f>
        <v>167</v>
      </c>
      <c r="K8" s="77">
        <f>+Central!K53</f>
        <v>135</v>
      </c>
      <c r="L8" s="77">
        <f>+Central!L53</f>
        <v>277</v>
      </c>
      <c r="M8" s="77">
        <f>+Central!M53</f>
        <v>657</v>
      </c>
      <c r="N8" s="77">
        <f>+Central!N53</f>
        <v>1310</v>
      </c>
      <c r="O8" s="77">
        <f>+Central!O53</f>
        <v>118</v>
      </c>
      <c r="P8" s="77">
        <f>+Central!P53</f>
        <v>195</v>
      </c>
      <c r="Q8" s="77">
        <f>+Central!Q53</f>
        <v>380</v>
      </c>
      <c r="R8" s="77">
        <f>+Central!R53</f>
        <v>633</v>
      </c>
      <c r="S8" s="77">
        <f>+Central!S53</f>
        <v>176</v>
      </c>
      <c r="T8" s="77">
        <f>+Central!T53</f>
        <v>79</v>
      </c>
      <c r="U8" s="77">
        <f>+Central!U53</f>
        <v>123</v>
      </c>
      <c r="V8" s="77">
        <f>+Central!V53</f>
        <v>276</v>
      </c>
      <c r="W8" s="77">
        <f>+Central!W53</f>
        <v>309</v>
      </c>
      <c r="X8" s="77">
        <f>+Central!X53</f>
        <v>58</v>
      </c>
      <c r="Y8" s="77">
        <f>+Central!Y53</f>
        <v>84</v>
      </c>
      <c r="Z8" s="77">
        <f>+Central!Z53</f>
        <v>197</v>
      </c>
      <c r="AA8" s="77">
        <f>+Central!AA53</f>
        <v>206</v>
      </c>
      <c r="AB8" s="77">
        <f>+Central!AB53</f>
        <v>424</v>
      </c>
      <c r="AC8" s="77">
        <f>+Central!AC53</f>
        <v>143</v>
      </c>
      <c r="AD8" s="77">
        <f>+Central!AD53</f>
        <v>97</v>
      </c>
      <c r="AE8" s="77">
        <f>+Central!AE53</f>
        <v>102</v>
      </c>
      <c r="AF8" s="77">
        <f>+Central!AF53</f>
        <v>452</v>
      </c>
      <c r="AG8" s="77">
        <f>+Central!AG53</f>
        <v>229</v>
      </c>
      <c r="AH8" s="77">
        <f>+Central!AH53</f>
        <v>3004</v>
      </c>
      <c r="AI8" s="77">
        <f>+Central!AI53</f>
        <v>39</v>
      </c>
      <c r="AJ8" s="77">
        <f>+Central!AJ53</f>
        <v>25</v>
      </c>
      <c r="AK8" s="77">
        <f>+Central!AK53</f>
        <v>10</v>
      </c>
      <c r="AL8" s="77">
        <f>+Central!AL53</f>
        <v>0</v>
      </c>
      <c r="AM8" s="77">
        <f>+Central!AM53</f>
        <v>0</v>
      </c>
      <c r="AN8" s="77">
        <f>+Central!AN53</f>
        <v>19</v>
      </c>
      <c r="AO8" s="77">
        <f>+Central!AO53</f>
        <v>998.1</v>
      </c>
      <c r="AP8" s="77">
        <f>+Central!AP53</f>
        <v>435</v>
      </c>
      <c r="AQ8" s="77">
        <f>+Central!AQ53</f>
        <v>1425.25</v>
      </c>
      <c r="AR8" s="77">
        <f>+Central!AR53</f>
        <v>41.5</v>
      </c>
      <c r="AS8" s="77">
        <f>+Central!AS53</f>
        <v>1301</v>
      </c>
      <c r="AT8" s="77">
        <f>+Central!AT53</f>
        <v>13</v>
      </c>
      <c r="AU8" s="77">
        <f>+Central!AU53</f>
        <v>58</v>
      </c>
      <c r="AV8" s="77">
        <f>+Central!AV53</f>
        <v>9</v>
      </c>
      <c r="AW8" s="77">
        <f>+Central!AW53</f>
        <v>341</v>
      </c>
      <c r="AX8" s="77">
        <f>+Central!AX53</f>
        <v>24</v>
      </c>
      <c r="AY8" s="77">
        <f>+Central!AY53</f>
        <v>42</v>
      </c>
      <c r="AZ8" s="77">
        <f>+Central!AZ53</f>
        <v>13</v>
      </c>
      <c r="BA8" s="77">
        <f>+Central!BA53</f>
        <v>70</v>
      </c>
      <c r="BB8" s="77">
        <f>+Central!BB53</f>
        <v>412</v>
      </c>
      <c r="BC8" s="77">
        <f>+Central!BC53</f>
        <v>560</v>
      </c>
      <c r="BD8" s="77">
        <f>+Central!BD53</f>
        <v>24</v>
      </c>
      <c r="BE8" s="77">
        <f>+Central!BE53</f>
        <v>400.6</v>
      </c>
      <c r="BF8" s="77">
        <f>+Central!BF53</f>
        <v>111</v>
      </c>
      <c r="BG8" s="77">
        <f>+Central!BG53</f>
        <v>276</v>
      </c>
      <c r="BH8" s="77">
        <f>+Central!BH53</f>
        <v>14</v>
      </c>
      <c r="BI8" s="77">
        <f>+Central!BI53</f>
        <v>201</v>
      </c>
      <c r="BJ8" s="77">
        <f>+Central!BJ53</f>
        <v>266</v>
      </c>
      <c r="BK8" s="77">
        <f>+Central!BK53</f>
        <v>521</v>
      </c>
      <c r="BL8" s="77">
        <f>+Central!BL53</f>
        <v>47</v>
      </c>
      <c r="BM8" s="77">
        <f>+Central!BM53</f>
        <v>701</v>
      </c>
      <c r="BN8" s="77">
        <f>+Central!BN53</f>
        <v>205</v>
      </c>
      <c r="BO8" s="77">
        <f>+Central!BO53</f>
        <v>539</v>
      </c>
      <c r="BP8" s="77">
        <f>+Central!BP53</f>
        <v>44</v>
      </c>
      <c r="BQ8" s="77">
        <f>+Central!BQ53</f>
        <v>315</v>
      </c>
      <c r="BR8" s="77">
        <f>+Central!BR53</f>
        <v>575</v>
      </c>
      <c r="BS8" s="77">
        <f>+Central!BS53</f>
        <v>753</v>
      </c>
    </row>
    <row r="9" spans="1:122" s="79" customFormat="1" ht="22.5" customHeight="1" x14ac:dyDescent="0.2">
      <c r="A9" s="185" t="s">
        <v>280</v>
      </c>
      <c r="B9" s="186"/>
      <c r="C9" s="94">
        <f>+Alpine!A39</f>
        <v>35</v>
      </c>
      <c r="D9" s="94">
        <f>+Alpine!F44</f>
        <v>29</v>
      </c>
      <c r="E9" s="106">
        <f t="shared" si="0"/>
        <v>0.82857142857142863</v>
      </c>
      <c r="F9" s="99"/>
      <c r="G9" s="104">
        <f>+Alpine!G40</f>
        <v>3251</v>
      </c>
      <c r="H9" s="104">
        <f>+Alpine!H40</f>
        <v>1856</v>
      </c>
      <c r="I9" s="100">
        <f>+Alpine!I40</f>
        <v>0</v>
      </c>
      <c r="J9" s="77">
        <f>+Alpine!J45</f>
        <v>0</v>
      </c>
      <c r="K9" s="77">
        <f>+Alpine!K40</f>
        <v>70</v>
      </c>
      <c r="L9" s="77">
        <f>+Alpine!L40</f>
        <v>191</v>
      </c>
      <c r="M9" s="77">
        <f>+Alpine!M40</f>
        <v>500</v>
      </c>
      <c r="N9" s="77">
        <f>+Alpine!N40</f>
        <v>1332</v>
      </c>
      <c r="O9" s="77">
        <f>+Alpine!O40</f>
        <v>75</v>
      </c>
      <c r="P9" s="77">
        <f>+Alpine!P40</f>
        <v>132</v>
      </c>
      <c r="Q9" s="77">
        <f>+Alpine!Q40</f>
        <v>302</v>
      </c>
      <c r="R9" s="77">
        <f>+Alpine!R40</f>
        <v>649</v>
      </c>
      <c r="S9" s="77">
        <f>+Alpine!S40</f>
        <v>0</v>
      </c>
      <c r="T9" s="77">
        <f>+Alpine!T40</f>
        <v>135</v>
      </c>
      <c r="U9" s="77">
        <f>+Alpine!U40</f>
        <v>234</v>
      </c>
      <c r="V9" s="77">
        <f>+Alpine!V40</f>
        <v>410</v>
      </c>
      <c r="W9" s="77">
        <f>+Alpine!W40</f>
        <v>281</v>
      </c>
      <c r="X9" s="77">
        <f>+Alpine!X40</f>
        <v>117</v>
      </c>
      <c r="Y9" s="77">
        <f>+Alpine!Y40</f>
        <v>174</v>
      </c>
      <c r="Z9" s="77">
        <f>+Alpine!Z40</f>
        <v>305</v>
      </c>
      <c r="AA9" s="77">
        <f>+Alpine!AA40</f>
        <v>200</v>
      </c>
      <c r="AB9" s="77">
        <f>+Alpine!AB40</f>
        <v>130</v>
      </c>
      <c r="AC9" s="77">
        <f>+Alpine!AC40</f>
        <v>113</v>
      </c>
      <c r="AD9" s="77">
        <f>+Alpine!AD40</f>
        <v>70</v>
      </c>
      <c r="AE9" s="77">
        <f>+Alpine!AE40</f>
        <v>107</v>
      </c>
      <c r="AF9" s="77">
        <f>+Alpine!AF40</f>
        <v>378</v>
      </c>
      <c r="AG9" s="77">
        <f>+Alpine!AG40</f>
        <v>238</v>
      </c>
      <c r="AH9" s="77">
        <f>+Alpine!AH40</f>
        <v>2619</v>
      </c>
      <c r="AI9" s="77">
        <f>+Alpine!AI40</f>
        <v>48</v>
      </c>
      <c r="AJ9" s="77">
        <f>+Alpine!AJ40</f>
        <v>31</v>
      </c>
      <c r="AK9" s="77">
        <f>+Alpine!AK40</f>
        <v>12</v>
      </c>
      <c r="AL9" s="77">
        <f>+Alpine!AL40</f>
        <v>1</v>
      </c>
      <c r="AM9" s="77">
        <f>+Alpine!AM40</f>
        <v>0</v>
      </c>
      <c r="AN9" s="77">
        <f>+Alpine!AN40</f>
        <v>258</v>
      </c>
      <c r="AO9" s="77">
        <f>+Alpine!AO40</f>
        <v>449</v>
      </c>
      <c r="AP9" s="77">
        <f>+Alpine!AP40</f>
        <v>296</v>
      </c>
      <c r="AQ9" s="77">
        <f>+Alpine!AQ40</f>
        <v>911</v>
      </c>
      <c r="AR9" s="77">
        <f>+Alpine!AR40</f>
        <v>36.5</v>
      </c>
      <c r="AS9" s="77">
        <f>+Alpine!AS40</f>
        <v>1361</v>
      </c>
      <c r="AT9" s="77">
        <f>+Alpine!AT40</f>
        <v>12</v>
      </c>
      <c r="AU9" s="77">
        <f>+Alpine!AU40</f>
        <v>16</v>
      </c>
      <c r="AV9" s="77">
        <f>+Alpine!AV40</f>
        <v>3</v>
      </c>
      <c r="AW9" s="77">
        <f>+Alpine!AW40</f>
        <v>110</v>
      </c>
      <c r="AX9" s="77">
        <f>+Alpine!AX40</f>
        <v>3</v>
      </c>
      <c r="AY9" s="77">
        <f>+Alpine!AY40</f>
        <v>8</v>
      </c>
      <c r="AZ9" s="77">
        <f>+Alpine!AZ40</f>
        <v>11</v>
      </c>
      <c r="BA9" s="77">
        <f>+Alpine!BA40</f>
        <v>140</v>
      </c>
      <c r="BB9" s="77">
        <f>+Alpine!BB40</f>
        <v>357</v>
      </c>
      <c r="BC9" s="77">
        <f>+Alpine!BC40</f>
        <v>403</v>
      </c>
      <c r="BD9" s="77">
        <f>+Alpine!BD40</f>
        <v>17</v>
      </c>
      <c r="BE9" s="77">
        <f>+Alpine!BE40</f>
        <v>364</v>
      </c>
      <c r="BF9" s="77">
        <f>+Alpine!BF40</f>
        <v>49</v>
      </c>
      <c r="BG9" s="77">
        <f>+Alpine!BG40</f>
        <v>172</v>
      </c>
      <c r="BH9" s="77">
        <f>+Alpine!BH40</f>
        <v>7</v>
      </c>
      <c r="BI9" s="77">
        <f>+Alpine!BI40</f>
        <v>111</v>
      </c>
      <c r="BJ9" s="77">
        <f>+Alpine!BJ40</f>
        <v>219</v>
      </c>
      <c r="BK9" s="77">
        <f>+Alpine!BK40</f>
        <v>239</v>
      </c>
      <c r="BL9" s="77">
        <f>+Alpine!BL40</f>
        <v>34.5</v>
      </c>
      <c r="BM9" s="77">
        <f>+Alpine!BM40</f>
        <v>500.5</v>
      </c>
      <c r="BN9" s="77">
        <f>+Alpine!BN40</f>
        <v>166</v>
      </c>
      <c r="BO9" s="77">
        <f>+Alpine!BO40</f>
        <v>416</v>
      </c>
      <c r="BP9" s="77">
        <f>+Alpine!BP40</f>
        <v>47</v>
      </c>
      <c r="BQ9" s="77">
        <f>+Alpine!BQ40</f>
        <v>432</v>
      </c>
      <c r="BR9" s="77">
        <f>+Alpine!BR40</f>
        <v>546</v>
      </c>
      <c r="BS9" s="77">
        <f>+Alpine!BS40</f>
        <v>612.5</v>
      </c>
    </row>
    <row r="10" spans="1:122" s="79" customFormat="1" ht="22.5" customHeight="1" x14ac:dyDescent="0.2">
      <c r="A10" s="185" t="s">
        <v>288</v>
      </c>
      <c r="B10" s="186"/>
      <c r="C10" s="94">
        <f>+'Southern Presbytery'!A67</f>
        <v>63</v>
      </c>
      <c r="D10" s="94">
        <f>+'Southern Presbytery'!G72</f>
        <v>50</v>
      </c>
      <c r="E10" s="106">
        <f t="shared" si="0"/>
        <v>0.79365079365079361</v>
      </c>
      <c r="F10" s="99"/>
      <c r="G10" s="104">
        <f>+'Southern Presbytery'!H68</f>
        <v>4172</v>
      </c>
      <c r="H10" s="104">
        <f>+'Southern Presbytery'!I68</f>
        <v>1782</v>
      </c>
      <c r="I10" s="100">
        <f>+'Southern Presbytery'!J68</f>
        <v>0</v>
      </c>
      <c r="J10" s="77">
        <f>+'Southern Presbytery'!K68</f>
        <v>220</v>
      </c>
      <c r="K10" s="77">
        <f>+'Southern Presbytery'!L68</f>
        <v>129</v>
      </c>
      <c r="L10" s="77">
        <f>+'Southern Presbytery'!M68</f>
        <v>291</v>
      </c>
      <c r="M10" s="77">
        <f>+'Southern Presbytery'!N68</f>
        <v>624</v>
      </c>
      <c r="N10" s="77">
        <f>+'Southern Presbytery'!O68</f>
        <v>1521</v>
      </c>
      <c r="O10" s="77">
        <f>+'Southern Presbytery'!P68</f>
        <v>128</v>
      </c>
      <c r="P10" s="77">
        <f>+'Southern Presbytery'!Q68</f>
        <v>220</v>
      </c>
      <c r="Q10" s="77">
        <f>+'Southern Presbytery'!R68</f>
        <v>361</v>
      </c>
      <c r="R10" s="77">
        <f>+'Southern Presbytery'!S68</f>
        <v>678</v>
      </c>
      <c r="S10" s="77">
        <f>+'Southern Presbytery'!T68</f>
        <v>213</v>
      </c>
      <c r="T10" s="77">
        <f>+'Southern Presbytery'!U68</f>
        <v>126</v>
      </c>
      <c r="U10" s="77">
        <f>+'Southern Presbytery'!V68</f>
        <v>162</v>
      </c>
      <c r="V10" s="77">
        <f>+'Southern Presbytery'!W68</f>
        <v>244</v>
      </c>
      <c r="W10" s="77">
        <f>+'Southern Presbytery'!X68</f>
        <v>351</v>
      </c>
      <c r="X10" s="77">
        <f>+'Southern Presbytery'!Y68</f>
        <v>129</v>
      </c>
      <c r="Y10" s="77">
        <f>+'Southern Presbytery'!Z68</f>
        <v>118</v>
      </c>
      <c r="Z10" s="77">
        <f>+'Southern Presbytery'!AA68</f>
        <v>215</v>
      </c>
      <c r="AA10" s="77">
        <f>+'Southern Presbytery'!AB68</f>
        <v>224</v>
      </c>
      <c r="AB10" s="77">
        <f>+'Southern Presbytery'!AC68</f>
        <v>210</v>
      </c>
      <c r="AC10" s="77">
        <f>+'Southern Presbytery'!AD68</f>
        <v>166</v>
      </c>
      <c r="AD10" s="77">
        <f>+'Southern Presbytery'!AE68</f>
        <v>166</v>
      </c>
      <c r="AE10" s="77">
        <f>+'Southern Presbytery'!AF68</f>
        <v>119</v>
      </c>
      <c r="AF10" s="77">
        <f>+'Southern Presbytery'!AG68</f>
        <v>657.7</v>
      </c>
      <c r="AG10" s="77">
        <f>+'Southern Presbytery'!AH68</f>
        <v>320.3</v>
      </c>
      <c r="AH10" s="77">
        <f>+'Southern Presbytery'!AI68</f>
        <v>3911</v>
      </c>
      <c r="AI10" s="77">
        <f>+'Southern Presbytery'!AJ68</f>
        <v>23</v>
      </c>
      <c r="AJ10" s="77">
        <f>+'Southern Presbytery'!AK68</f>
        <v>40</v>
      </c>
      <c r="AK10" s="77">
        <f>+'Southern Presbytery'!AL68</f>
        <v>14</v>
      </c>
      <c r="AL10" s="77">
        <f>+'Southern Presbytery'!AM68</f>
        <v>0</v>
      </c>
      <c r="AM10" s="77">
        <f>+'Southern Presbytery'!AN68</f>
        <v>11</v>
      </c>
      <c r="AN10" s="77">
        <f>+'Southern Presbytery'!AO68</f>
        <v>30</v>
      </c>
      <c r="AO10" s="77">
        <f>+'Southern Presbytery'!AP68</f>
        <v>769</v>
      </c>
      <c r="AP10" s="77">
        <f>+'Southern Presbytery'!AQ68</f>
        <v>346</v>
      </c>
      <c r="AQ10" s="77">
        <f>+'Southern Presbytery'!AR68</f>
        <v>1332</v>
      </c>
      <c r="AR10" s="77">
        <f>+'Southern Presbytery'!AS68</f>
        <v>42.5</v>
      </c>
      <c r="AS10" s="77">
        <f>+'Southern Presbytery'!AT68</f>
        <v>1464</v>
      </c>
      <c r="AT10" s="77">
        <f>+'Southern Presbytery'!AU68</f>
        <v>9</v>
      </c>
      <c r="AU10" s="77">
        <f>+'Southern Presbytery'!AV68</f>
        <v>38</v>
      </c>
      <c r="AV10" s="77">
        <f>+'Southern Presbytery'!AW68</f>
        <v>10</v>
      </c>
      <c r="AW10" s="77">
        <f>+'Southern Presbytery'!AX68</f>
        <v>154.5</v>
      </c>
      <c r="AX10" s="77">
        <f>+'Southern Presbytery'!AY68</f>
        <v>10</v>
      </c>
      <c r="AY10" s="77">
        <f>+'Southern Presbytery'!AZ68</f>
        <v>59</v>
      </c>
      <c r="AZ10" s="77">
        <f>+'Southern Presbytery'!BA68</f>
        <v>9</v>
      </c>
      <c r="BA10" s="77">
        <f>+'Southern Presbytery'!BB68</f>
        <v>214</v>
      </c>
      <c r="BB10" s="77">
        <f>+'Southern Presbytery'!BC68</f>
        <v>334</v>
      </c>
      <c r="BC10" s="77">
        <f>+'Southern Presbytery'!BD68</f>
        <v>468</v>
      </c>
      <c r="BD10" s="77">
        <f>+'Southern Presbytery'!BE68</f>
        <v>11</v>
      </c>
      <c r="BE10" s="77">
        <f>+'Southern Presbytery'!BF68</f>
        <v>235</v>
      </c>
      <c r="BF10" s="77">
        <f>+'Southern Presbytery'!BG68</f>
        <v>146</v>
      </c>
      <c r="BG10" s="77">
        <f>+'Southern Presbytery'!BH68</f>
        <v>308</v>
      </c>
      <c r="BH10" s="77">
        <f>+'Southern Presbytery'!BI68</f>
        <v>9</v>
      </c>
      <c r="BI10" s="77">
        <f>+'Southern Presbytery'!BJ68</f>
        <v>197</v>
      </c>
      <c r="BJ10" s="77">
        <f>+'Southern Presbytery'!BK68</f>
        <v>222</v>
      </c>
      <c r="BK10" s="77">
        <f>+'Southern Presbytery'!BL68</f>
        <v>399.5</v>
      </c>
      <c r="BL10" s="77">
        <f>+'Southern Presbytery'!BM68</f>
        <v>38.5</v>
      </c>
      <c r="BM10" s="77">
        <f>+'Southern Presbytery'!BN68</f>
        <v>523</v>
      </c>
      <c r="BN10" s="77">
        <f>+'Southern Presbytery'!BO68</f>
        <v>136</v>
      </c>
      <c r="BO10" s="77">
        <f>+'Southern Presbytery'!BP68</f>
        <v>397</v>
      </c>
      <c r="BP10" s="77">
        <f>+'Southern Presbytery'!BQ68</f>
        <v>32</v>
      </c>
      <c r="BQ10" s="77">
        <f>+'Southern Presbytery'!BR68</f>
        <v>202</v>
      </c>
      <c r="BR10" s="77">
        <f>+'Southern Presbytery'!BS68</f>
        <v>219</v>
      </c>
      <c r="BS10" s="77">
        <f>+'Southern Presbytery'!BT68</f>
        <v>482.5</v>
      </c>
    </row>
    <row r="11" spans="1:122" s="79" customFormat="1" ht="22.5" customHeight="1" x14ac:dyDescent="0.2">
      <c r="A11" s="185" t="s">
        <v>357</v>
      </c>
      <c r="B11" s="186"/>
      <c r="C11" s="94">
        <f>+'Pacific Presbytery'!A18</f>
        <v>14</v>
      </c>
      <c r="D11" s="94">
        <f>+'Pacific Presbytery'!F23</f>
        <v>12</v>
      </c>
      <c r="E11" s="106">
        <f t="shared" si="0"/>
        <v>0.8571428571428571</v>
      </c>
      <c r="F11" s="99"/>
      <c r="G11" s="104">
        <f>+'Pacific Presbytery'!G19</f>
        <v>1436</v>
      </c>
      <c r="H11" s="104">
        <f>+'Pacific Presbytery'!H19</f>
        <v>268</v>
      </c>
      <c r="I11" s="100">
        <f>+'Pacific Presbytery'!I19</f>
        <v>0</v>
      </c>
      <c r="J11" s="77">
        <f>+'Pacific Presbytery'!J19</f>
        <v>0</v>
      </c>
      <c r="K11" s="77">
        <f>+'Pacific Presbytery'!K19</f>
        <v>265</v>
      </c>
      <c r="L11" s="77">
        <f>+'Pacific Presbytery'!L19</f>
        <v>213</v>
      </c>
      <c r="M11" s="77">
        <f>+'Pacific Presbytery'!M19</f>
        <v>187</v>
      </c>
      <c r="N11" s="77">
        <f>+'Pacific Presbytery'!N19</f>
        <v>132</v>
      </c>
      <c r="O11" s="77">
        <f>+'Pacific Presbytery'!O19</f>
        <v>214</v>
      </c>
      <c r="P11" s="77">
        <f>+'Pacific Presbytery'!P19</f>
        <v>157</v>
      </c>
      <c r="Q11" s="77">
        <f>+'Pacific Presbytery'!Q19</f>
        <v>164</v>
      </c>
      <c r="R11" s="77">
        <f>+'Pacific Presbytery'!R19</f>
        <v>104</v>
      </c>
      <c r="S11" s="77">
        <f>+'Pacific Presbytery'!S19</f>
        <v>0</v>
      </c>
      <c r="T11" s="77">
        <f>+'Pacific Presbytery'!T19</f>
        <v>54</v>
      </c>
      <c r="U11" s="77">
        <f>+'Pacific Presbytery'!U19</f>
        <v>45</v>
      </c>
      <c r="V11" s="77">
        <f>+'Pacific Presbytery'!V19</f>
        <v>27</v>
      </c>
      <c r="W11" s="77">
        <f>+'Pacific Presbytery'!W19</f>
        <v>19</v>
      </c>
      <c r="X11" s="77">
        <f>+'Pacific Presbytery'!X19</f>
        <v>50</v>
      </c>
      <c r="Y11" s="77">
        <f>+'Pacific Presbytery'!Y19</f>
        <v>36</v>
      </c>
      <c r="Z11" s="77">
        <f>+'Pacific Presbytery'!Z19</f>
        <v>22</v>
      </c>
      <c r="AA11" s="77">
        <f>+'Pacific Presbytery'!AA19</f>
        <v>15</v>
      </c>
      <c r="AB11" s="77">
        <f>+'Pacific Presbytery'!AB19</f>
        <v>45</v>
      </c>
      <c r="AC11" s="77">
        <f>+'Pacific Presbytery'!AC19</f>
        <v>17</v>
      </c>
      <c r="AD11" s="77">
        <f>+'Pacific Presbytery'!AD19</f>
        <v>24</v>
      </c>
      <c r="AE11" s="77">
        <f>+'Pacific Presbytery'!AE19</f>
        <v>10</v>
      </c>
      <c r="AF11" s="77">
        <f>+'Pacific Presbytery'!AF19</f>
        <v>305</v>
      </c>
      <c r="AG11" s="77">
        <f>+'Pacific Presbytery'!AG19</f>
        <v>243</v>
      </c>
      <c r="AH11" s="77">
        <f>+'Pacific Presbytery'!AH19</f>
        <v>798</v>
      </c>
      <c r="AI11" s="77">
        <f>+'Pacific Presbytery'!AI19</f>
        <v>35</v>
      </c>
      <c r="AJ11" s="77">
        <f>+'Pacific Presbytery'!AJ19</f>
        <v>0</v>
      </c>
      <c r="AK11" s="77">
        <f>+'Pacific Presbytery'!AK19</f>
        <v>2</v>
      </c>
      <c r="AL11" s="77">
        <f>+'Pacific Presbytery'!AL19</f>
        <v>24</v>
      </c>
      <c r="AM11" s="77">
        <f>+'Pacific Presbytery'!AM19</f>
        <v>2</v>
      </c>
      <c r="AN11" s="77">
        <f>+'Pacific Presbytery'!AN19</f>
        <v>7</v>
      </c>
      <c r="AO11" s="77">
        <f>+'Pacific Presbytery'!AO19</f>
        <v>281</v>
      </c>
      <c r="AP11" s="77">
        <f>+'Pacific Presbytery'!AP19</f>
        <v>198</v>
      </c>
      <c r="AQ11" s="77">
        <f>+'Pacific Presbytery'!AQ19</f>
        <v>557</v>
      </c>
      <c r="AR11" s="77">
        <f>+'Pacific Presbytery'!AR19</f>
        <v>9</v>
      </c>
      <c r="AS11" s="77">
        <f>+'Pacific Presbytery'!AS19</f>
        <v>215</v>
      </c>
      <c r="AT11" s="77">
        <f>+'Pacific Presbytery'!AT19</f>
        <v>5</v>
      </c>
      <c r="AU11" s="77">
        <f>+'Pacific Presbytery'!AU19</f>
        <v>50</v>
      </c>
      <c r="AV11" s="77">
        <f>+'Pacific Presbytery'!AV19</f>
        <v>5</v>
      </c>
      <c r="AW11" s="77">
        <f>+'Pacific Presbytery'!AW19</f>
        <v>100</v>
      </c>
      <c r="AX11" s="77">
        <f>+'Pacific Presbytery'!AX19</f>
        <v>2</v>
      </c>
      <c r="AY11" s="77">
        <f>+'Pacific Presbytery'!AY19</f>
        <v>60</v>
      </c>
      <c r="AZ11" s="77">
        <f>+'Pacific Presbytery'!AZ19</f>
        <v>0</v>
      </c>
      <c r="BA11" s="77">
        <f>+'Pacific Presbytery'!BA19</f>
        <v>0</v>
      </c>
      <c r="BB11" s="77">
        <f>+'Pacific Presbytery'!BB19</f>
        <v>50</v>
      </c>
      <c r="BC11" s="77">
        <f>+'Pacific Presbytery'!BC19</f>
        <v>291</v>
      </c>
      <c r="BD11" s="77">
        <f>+'Pacific Presbytery'!BD19</f>
        <v>0</v>
      </c>
      <c r="BE11" s="77">
        <f>+'Pacific Presbytery'!BE19</f>
        <v>0</v>
      </c>
      <c r="BF11" s="77">
        <f>+'Pacific Presbytery'!BF19</f>
        <v>56</v>
      </c>
      <c r="BG11" s="77">
        <f>+'Pacific Presbytery'!BG19</f>
        <v>179</v>
      </c>
      <c r="BH11" s="77">
        <f>+'Pacific Presbytery'!BH19</f>
        <v>2</v>
      </c>
      <c r="BI11" s="77">
        <f>+'Pacific Presbytery'!BI19</f>
        <v>0</v>
      </c>
      <c r="BJ11" s="77">
        <f>+'Pacific Presbytery'!BJ19</f>
        <v>55</v>
      </c>
      <c r="BK11" s="77">
        <f>+'Pacific Presbytery'!BK19</f>
        <v>80</v>
      </c>
      <c r="BL11" s="77">
        <f>+'Pacific Presbytery'!BL19</f>
        <v>0</v>
      </c>
      <c r="BM11" s="77">
        <f>+'Pacific Presbytery'!BM19</f>
        <v>0</v>
      </c>
      <c r="BN11" s="77">
        <f>+'Pacific Presbytery'!BN19</f>
        <v>16</v>
      </c>
      <c r="BO11" s="77">
        <f>+'Pacific Presbytery'!BO19</f>
        <v>144.5</v>
      </c>
      <c r="BP11" s="77">
        <f>+'Pacific Presbytery'!BP19</f>
        <v>0</v>
      </c>
      <c r="BQ11" s="77">
        <f>+'Pacific Presbytery'!BQ19</f>
        <v>0</v>
      </c>
      <c r="BR11" s="77">
        <f>+'Pacific Presbytery'!BR19</f>
        <v>24</v>
      </c>
      <c r="BS11" s="77">
        <f>+'Pacific Presbytery'!BS19</f>
        <v>75</v>
      </c>
    </row>
    <row r="12" spans="1:122" s="79" customFormat="1" ht="22.5" customHeight="1" x14ac:dyDescent="0.2">
      <c r="A12" s="185" t="s">
        <v>289</v>
      </c>
      <c r="B12" s="186"/>
      <c r="C12" s="94">
        <f>+'Te Aka Puaho'!A19</f>
        <v>15</v>
      </c>
      <c r="D12" s="94">
        <f>+'Te Aka Puaho'!F21</f>
        <v>0</v>
      </c>
      <c r="E12" s="106">
        <f t="shared" si="0"/>
        <v>0</v>
      </c>
      <c r="F12" s="99"/>
      <c r="G12" s="104">
        <f>+'Te Aka Puaho'!G21</f>
        <v>281</v>
      </c>
      <c r="H12" s="104">
        <f>+'Te Aka Puaho'!H21</f>
        <v>80</v>
      </c>
      <c r="I12" s="100">
        <f>+'Te Aka Puaho'!I21</f>
        <v>0</v>
      </c>
      <c r="J12" s="77">
        <f>+'Te Aka Puaho'!J21</f>
        <v>0</v>
      </c>
      <c r="K12" s="77">
        <f>+'Te Aka Puaho'!K21</f>
        <v>26</v>
      </c>
      <c r="L12" s="77">
        <f>+'Te Aka Puaho'!L21</f>
        <v>36</v>
      </c>
      <c r="M12" s="77">
        <f>+'Te Aka Puaho'!M21</f>
        <v>64</v>
      </c>
      <c r="N12" s="77">
        <f>+'Te Aka Puaho'!N21</f>
        <v>38</v>
      </c>
      <c r="O12" s="77">
        <f>+'Te Aka Puaho'!O21</f>
        <v>23</v>
      </c>
      <c r="P12" s="77">
        <f>+'Te Aka Puaho'!P21</f>
        <v>23</v>
      </c>
      <c r="Q12" s="77">
        <f>+'Te Aka Puaho'!Q21</f>
        <v>50</v>
      </c>
      <c r="R12" s="77">
        <f>+'Te Aka Puaho'!R21</f>
        <v>21</v>
      </c>
      <c r="S12" s="77">
        <f>+'Te Aka Puaho'!S21</f>
        <v>0</v>
      </c>
      <c r="T12" s="77">
        <f>+'Te Aka Puaho'!T21</f>
        <v>10</v>
      </c>
      <c r="U12" s="77">
        <f>+'Te Aka Puaho'!U21</f>
        <v>17</v>
      </c>
      <c r="V12" s="77">
        <f>+'Te Aka Puaho'!V21</f>
        <v>18</v>
      </c>
      <c r="W12" s="77">
        <f>+'Te Aka Puaho'!W21</f>
        <v>12</v>
      </c>
      <c r="X12" s="77">
        <f>+'Te Aka Puaho'!X21</f>
        <v>5</v>
      </c>
      <c r="Y12" s="77">
        <f>+'Te Aka Puaho'!Y21</f>
        <v>5</v>
      </c>
      <c r="Z12" s="77">
        <f>+'Te Aka Puaho'!Z21</f>
        <v>8</v>
      </c>
      <c r="AA12" s="77">
        <f>+'Te Aka Puaho'!AA21</f>
        <v>5</v>
      </c>
      <c r="AB12" s="77">
        <f>+'Te Aka Puaho'!AB21</f>
        <v>0</v>
      </c>
      <c r="AC12" s="77">
        <f>+'Te Aka Puaho'!AC21</f>
        <v>0</v>
      </c>
      <c r="AD12" s="77">
        <f>+'Te Aka Puaho'!AD21</f>
        <v>2</v>
      </c>
      <c r="AE12" s="77">
        <f>+'Te Aka Puaho'!AE21</f>
        <v>0</v>
      </c>
      <c r="AF12" s="77">
        <f>+'Te Aka Puaho'!AF21</f>
        <v>0</v>
      </c>
      <c r="AG12" s="77">
        <f>+'Te Aka Puaho'!AG21</f>
        <v>0</v>
      </c>
      <c r="AH12" s="77">
        <f>+'Te Aka Puaho'!AH21</f>
        <v>10</v>
      </c>
      <c r="AI12" s="77">
        <f>+'Te Aka Puaho'!AI21</f>
        <v>28</v>
      </c>
      <c r="AJ12" s="77">
        <f>+'Te Aka Puaho'!AJ21</f>
        <v>0</v>
      </c>
      <c r="AK12" s="77">
        <f>+'Te Aka Puaho'!AK21</f>
        <v>0</v>
      </c>
      <c r="AL12" s="77">
        <f>+'Te Aka Puaho'!AL21</f>
        <v>0</v>
      </c>
      <c r="AM12" s="77">
        <f>+'Te Aka Puaho'!AM21</f>
        <v>0</v>
      </c>
      <c r="AN12" s="77">
        <f>+'Te Aka Puaho'!AN21</f>
        <v>0</v>
      </c>
      <c r="AO12" s="77">
        <f>+'Te Aka Puaho'!AO21</f>
        <v>33</v>
      </c>
      <c r="AP12" s="77">
        <f>+'Te Aka Puaho'!AP21</f>
        <v>8</v>
      </c>
      <c r="AQ12" s="77">
        <f>+'Te Aka Puaho'!AQ21</f>
        <v>35</v>
      </c>
      <c r="AR12" s="77">
        <f>+'Te Aka Puaho'!AR21</f>
        <v>0</v>
      </c>
      <c r="AS12" s="77">
        <f>+'Te Aka Puaho'!AS21</f>
        <v>0</v>
      </c>
      <c r="AT12" s="77">
        <f>+'Te Aka Puaho'!AT21</f>
        <v>6</v>
      </c>
      <c r="AU12" s="77">
        <f>+'Te Aka Puaho'!AU21</f>
        <v>7</v>
      </c>
      <c r="AV12" s="77">
        <f>+'Te Aka Puaho'!AV21</f>
        <v>0</v>
      </c>
      <c r="AW12" s="77">
        <f>+'Te Aka Puaho'!AW21</f>
        <v>0</v>
      </c>
      <c r="AX12" s="77">
        <f>+'Te Aka Puaho'!AX21</f>
        <v>0</v>
      </c>
      <c r="AY12" s="77">
        <f>+'Te Aka Puaho'!AY21</f>
        <v>0</v>
      </c>
      <c r="AZ12" s="77">
        <f>+'Te Aka Puaho'!AZ21</f>
        <v>0</v>
      </c>
      <c r="BA12" s="77">
        <f>+'Te Aka Puaho'!BA21</f>
        <v>0</v>
      </c>
      <c r="BB12" s="77">
        <f>+'Te Aka Puaho'!BB21</f>
        <v>3</v>
      </c>
      <c r="BC12" s="77">
        <f>+'Te Aka Puaho'!BC21</f>
        <v>3</v>
      </c>
      <c r="BD12" s="77">
        <f>+'Te Aka Puaho'!BD21</f>
        <v>0</v>
      </c>
      <c r="BE12" s="77">
        <f>+'Te Aka Puaho'!BE21</f>
        <v>0</v>
      </c>
      <c r="BF12" s="77">
        <f>+'Te Aka Puaho'!BF21</f>
        <v>0</v>
      </c>
      <c r="BG12" s="77">
        <f>+'Te Aka Puaho'!BG21</f>
        <v>0</v>
      </c>
      <c r="BH12" s="77">
        <f>+'Te Aka Puaho'!BH21</f>
        <v>0</v>
      </c>
      <c r="BI12" s="77">
        <f>+'Te Aka Puaho'!BI21</f>
        <v>0</v>
      </c>
      <c r="BJ12" s="77">
        <f>+'Te Aka Puaho'!BJ21</f>
        <v>0</v>
      </c>
      <c r="BK12" s="77">
        <f>+'Te Aka Puaho'!BK21</f>
        <v>0</v>
      </c>
      <c r="BL12" s="77">
        <f>+'Te Aka Puaho'!BL21</f>
        <v>0</v>
      </c>
      <c r="BM12" s="77">
        <f>+'Te Aka Puaho'!BM21</f>
        <v>0</v>
      </c>
      <c r="BN12" s="77">
        <f>+'Te Aka Puaho'!BN21</f>
        <v>2</v>
      </c>
      <c r="BO12" s="77">
        <f>+'Te Aka Puaho'!BO21</f>
        <v>5</v>
      </c>
      <c r="BP12" s="77">
        <f>+'Te Aka Puaho'!BP21</f>
        <v>0</v>
      </c>
      <c r="BQ12" s="77">
        <f>+'Te Aka Puaho'!BQ21</f>
        <v>0</v>
      </c>
      <c r="BR12" s="77">
        <f>+'Te Aka Puaho'!BR21</f>
        <v>0</v>
      </c>
      <c r="BS12" s="77">
        <f>+'Te Aka Puaho'!BS21</f>
        <v>0</v>
      </c>
    </row>
    <row r="13" spans="1:122" s="65" customFormat="1" ht="22.5" customHeight="1" x14ac:dyDescent="0.2">
      <c r="A13" s="182" t="s">
        <v>365</v>
      </c>
      <c r="B13" s="183"/>
      <c r="C13" s="88">
        <f>SUM(C6:C12)</f>
        <v>273</v>
      </c>
      <c r="D13" s="88">
        <f t="shared" ref="D13:E13" si="1">SUM(D6:D12)</f>
        <v>199</v>
      </c>
      <c r="E13" s="88">
        <f t="shared" si="1"/>
        <v>4.7848554288695135</v>
      </c>
      <c r="F13" s="99"/>
      <c r="G13" s="88">
        <f>SUM(G6:G12)</f>
        <v>21184</v>
      </c>
      <c r="H13" s="88">
        <f t="shared" ref="H13:BS13" si="2">SUM(H6:H12)</f>
        <v>9326</v>
      </c>
      <c r="I13" s="88">
        <f t="shared" si="2"/>
        <v>0</v>
      </c>
      <c r="J13" s="88">
        <f t="shared" si="2"/>
        <v>901</v>
      </c>
      <c r="K13" s="88">
        <f t="shared" si="2"/>
        <v>995</v>
      </c>
      <c r="L13" s="88">
        <f t="shared" si="2"/>
        <v>1641</v>
      </c>
      <c r="M13" s="88">
        <f t="shared" si="2"/>
        <v>3308</v>
      </c>
      <c r="N13" s="88">
        <f t="shared" si="2"/>
        <v>6568</v>
      </c>
      <c r="O13" s="88">
        <f t="shared" si="2"/>
        <v>885</v>
      </c>
      <c r="P13" s="88">
        <f t="shared" si="2"/>
        <v>1258</v>
      </c>
      <c r="Q13" s="88">
        <f t="shared" si="2"/>
        <v>2208</v>
      </c>
      <c r="R13" s="88">
        <f t="shared" si="2"/>
        <v>3420</v>
      </c>
      <c r="S13" s="88">
        <f t="shared" si="2"/>
        <v>772</v>
      </c>
      <c r="T13" s="88">
        <f t="shared" si="2"/>
        <v>793</v>
      </c>
      <c r="U13" s="88">
        <f t="shared" si="2"/>
        <v>1030</v>
      </c>
      <c r="V13" s="88">
        <f t="shared" si="2"/>
        <v>1502</v>
      </c>
      <c r="W13" s="88">
        <f t="shared" si="2"/>
        <v>1554</v>
      </c>
      <c r="X13" s="88">
        <f t="shared" si="2"/>
        <v>737</v>
      </c>
      <c r="Y13" s="88">
        <f t="shared" si="2"/>
        <v>755</v>
      </c>
      <c r="Z13" s="88">
        <f t="shared" si="2"/>
        <v>1142</v>
      </c>
      <c r="AA13" s="88">
        <f t="shared" si="2"/>
        <v>1041</v>
      </c>
      <c r="AB13" s="88">
        <f t="shared" si="2"/>
        <v>1626</v>
      </c>
      <c r="AC13" s="88">
        <f t="shared" si="2"/>
        <v>683</v>
      </c>
      <c r="AD13" s="88">
        <f t="shared" si="2"/>
        <v>730</v>
      </c>
      <c r="AE13" s="88">
        <f t="shared" si="2"/>
        <v>568</v>
      </c>
      <c r="AF13" s="88">
        <f t="shared" si="2"/>
        <v>2893.2</v>
      </c>
      <c r="AG13" s="88">
        <f t="shared" si="2"/>
        <v>1649.3</v>
      </c>
      <c r="AH13" s="88">
        <f t="shared" si="2"/>
        <v>17239</v>
      </c>
      <c r="AI13" s="88">
        <f t="shared" si="2"/>
        <v>361</v>
      </c>
      <c r="AJ13" s="88">
        <f t="shared" si="2"/>
        <v>311</v>
      </c>
      <c r="AK13" s="88">
        <f t="shared" si="2"/>
        <v>60</v>
      </c>
      <c r="AL13" s="88">
        <f t="shared" si="2"/>
        <v>27</v>
      </c>
      <c r="AM13" s="88">
        <f t="shared" si="2"/>
        <v>21</v>
      </c>
      <c r="AN13" s="88">
        <f t="shared" si="2"/>
        <v>430</v>
      </c>
      <c r="AO13" s="88">
        <f t="shared" si="2"/>
        <v>3837.3</v>
      </c>
      <c r="AP13" s="88">
        <f t="shared" si="2"/>
        <v>2104</v>
      </c>
      <c r="AQ13" s="88">
        <f t="shared" si="2"/>
        <v>7007.25</v>
      </c>
      <c r="AR13" s="88">
        <f t="shared" si="2"/>
        <v>207.75</v>
      </c>
      <c r="AS13" s="88">
        <f t="shared" si="2"/>
        <v>7428</v>
      </c>
      <c r="AT13" s="88">
        <f t="shared" si="2"/>
        <v>73</v>
      </c>
      <c r="AU13" s="88">
        <f t="shared" si="2"/>
        <v>320</v>
      </c>
      <c r="AV13" s="88">
        <f t="shared" si="2"/>
        <v>39</v>
      </c>
      <c r="AW13" s="88">
        <f t="shared" si="2"/>
        <v>1008.5</v>
      </c>
      <c r="AX13" s="88">
        <f t="shared" si="2"/>
        <v>49</v>
      </c>
      <c r="AY13" s="88">
        <f t="shared" si="2"/>
        <v>218</v>
      </c>
      <c r="AZ13" s="88">
        <f t="shared" si="2"/>
        <v>58</v>
      </c>
      <c r="BA13" s="88">
        <f t="shared" si="2"/>
        <v>699</v>
      </c>
      <c r="BB13" s="88">
        <f t="shared" si="2"/>
        <v>1855</v>
      </c>
      <c r="BC13" s="88">
        <f t="shared" si="2"/>
        <v>2743.5</v>
      </c>
      <c r="BD13" s="88">
        <f t="shared" si="2"/>
        <v>77</v>
      </c>
      <c r="BE13" s="88">
        <f t="shared" si="2"/>
        <v>1474.6</v>
      </c>
      <c r="BF13" s="88">
        <f t="shared" si="2"/>
        <v>564</v>
      </c>
      <c r="BG13" s="88">
        <f t="shared" si="2"/>
        <v>1362.5</v>
      </c>
      <c r="BH13" s="88">
        <f t="shared" si="2"/>
        <v>64</v>
      </c>
      <c r="BI13" s="88">
        <f t="shared" si="2"/>
        <v>1140.5</v>
      </c>
      <c r="BJ13" s="88">
        <f t="shared" si="2"/>
        <v>1133.5</v>
      </c>
      <c r="BK13" s="88">
        <f t="shared" si="2"/>
        <v>1986.5</v>
      </c>
      <c r="BL13" s="88">
        <f t="shared" si="2"/>
        <v>202</v>
      </c>
      <c r="BM13" s="88">
        <f t="shared" si="2"/>
        <v>2976.5</v>
      </c>
      <c r="BN13" s="88">
        <f t="shared" si="2"/>
        <v>794</v>
      </c>
      <c r="BO13" s="88">
        <f t="shared" si="2"/>
        <v>2314.5</v>
      </c>
      <c r="BP13" s="88">
        <f t="shared" si="2"/>
        <v>207</v>
      </c>
      <c r="BQ13" s="88">
        <f t="shared" si="2"/>
        <v>1725.5</v>
      </c>
      <c r="BR13" s="88">
        <f t="shared" si="2"/>
        <v>2676</v>
      </c>
      <c r="BS13" s="88">
        <f t="shared" si="2"/>
        <v>4112.05</v>
      </c>
    </row>
    <row r="14" spans="1:122" s="65" customFormat="1" ht="22.5" customHeight="1" x14ac:dyDescent="0.2">
      <c r="A14" s="180" t="s">
        <v>356</v>
      </c>
      <c r="B14" s="181"/>
      <c r="C14" s="88">
        <v>271</v>
      </c>
      <c r="D14" s="88">
        <v>222</v>
      </c>
      <c r="E14" s="106">
        <v>5.1840198599001406</v>
      </c>
      <c r="F14" s="99"/>
      <c r="G14" s="101">
        <v>21553</v>
      </c>
      <c r="H14" s="101">
        <v>9268</v>
      </c>
      <c r="I14" s="101">
        <v>0</v>
      </c>
      <c r="J14" s="101">
        <v>1089</v>
      </c>
      <c r="K14" s="101">
        <v>998</v>
      </c>
      <c r="L14" s="101">
        <v>1625</v>
      </c>
      <c r="M14" s="101">
        <v>3353</v>
      </c>
      <c r="N14" s="101">
        <v>6696</v>
      </c>
      <c r="O14" s="101">
        <v>880</v>
      </c>
      <c r="P14" s="101">
        <v>1214</v>
      </c>
      <c r="Q14" s="101">
        <v>2260</v>
      </c>
      <c r="R14" s="101">
        <v>3469</v>
      </c>
      <c r="S14" s="101">
        <v>167</v>
      </c>
      <c r="T14" s="101">
        <v>809</v>
      </c>
      <c r="U14" s="101">
        <v>1024</v>
      </c>
      <c r="V14" s="101">
        <v>1548</v>
      </c>
      <c r="W14" s="101">
        <v>1626</v>
      </c>
      <c r="X14" s="101">
        <v>746</v>
      </c>
      <c r="Y14" s="101">
        <v>797</v>
      </c>
      <c r="Z14" s="101">
        <v>1117</v>
      </c>
      <c r="AA14" s="101">
        <v>1105</v>
      </c>
      <c r="AB14" s="101">
        <v>1551</v>
      </c>
      <c r="AC14" s="101">
        <v>750</v>
      </c>
      <c r="AD14" s="101">
        <v>685</v>
      </c>
      <c r="AE14" s="101">
        <v>693</v>
      </c>
      <c r="AF14" s="101">
        <v>2851.7</v>
      </c>
      <c r="AG14" s="101">
        <v>1592.4</v>
      </c>
      <c r="AH14" s="101">
        <v>16827</v>
      </c>
      <c r="AI14" s="101">
        <v>340</v>
      </c>
      <c r="AJ14" s="101">
        <v>325</v>
      </c>
      <c r="AK14" s="101">
        <v>69</v>
      </c>
      <c r="AL14" s="101">
        <v>9</v>
      </c>
      <c r="AM14" s="101">
        <v>20</v>
      </c>
      <c r="AN14" s="101">
        <v>397</v>
      </c>
      <c r="AO14" s="101">
        <v>4010.25</v>
      </c>
      <c r="AP14" s="101">
        <v>2355.6999999999998</v>
      </c>
      <c r="AQ14" s="101">
        <v>6921.5</v>
      </c>
      <c r="AR14" s="101">
        <v>223</v>
      </c>
      <c r="AS14" s="101">
        <v>7372.5</v>
      </c>
      <c r="AT14" s="101">
        <v>135</v>
      </c>
      <c r="AU14" s="101">
        <v>357</v>
      </c>
      <c r="AV14" s="101">
        <v>41</v>
      </c>
      <c r="AW14" s="101">
        <v>950.5</v>
      </c>
      <c r="AX14" s="101">
        <v>20</v>
      </c>
      <c r="AY14" s="101">
        <v>54</v>
      </c>
      <c r="AZ14" s="101">
        <v>61</v>
      </c>
      <c r="BA14" s="101">
        <v>758</v>
      </c>
      <c r="BB14" s="101">
        <v>1883</v>
      </c>
      <c r="BC14" s="101">
        <v>2548</v>
      </c>
      <c r="BD14" s="101">
        <v>88</v>
      </c>
      <c r="BE14" s="101">
        <v>1593.6</v>
      </c>
      <c r="BF14" s="101">
        <v>613</v>
      </c>
      <c r="BG14" s="101">
        <v>1466</v>
      </c>
      <c r="BH14" s="101">
        <v>68</v>
      </c>
      <c r="BI14" s="101">
        <v>1061</v>
      </c>
      <c r="BJ14" s="101">
        <v>1157.5</v>
      </c>
      <c r="BK14" s="101">
        <v>2003</v>
      </c>
      <c r="BL14" s="101">
        <v>205</v>
      </c>
      <c r="BM14" s="101">
        <v>2973.5</v>
      </c>
      <c r="BN14" s="101">
        <v>913</v>
      </c>
      <c r="BO14" s="101">
        <v>2216.5</v>
      </c>
      <c r="BP14" s="101">
        <v>194</v>
      </c>
      <c r="BQ14" s="101">
        <v>1628.5</v>
      </c>
      <c r="BR14" s="101">
        <v>1964</v>
      </c>
      <c r="BS14" s="101">
        <v>3024.5</v>
      </c>
    </row>
    <row r="15" spans="1:122" s="8" customFormat="1" ht="22.5" customHeight="1" x14ac:dyDescent="0.2">
      <c r="A15" s="178" t="s">
        <v>366</v>
      </c>
      <c r="B15" s="179"/>
      <c r="C15" s="85">
        <f>+C13/C14</f>
        <v>1.0073800738007379</v>
      </c>
      <c r="D15" s="85">
        <f>+D13/D14</f>
        <v>0.89639639639639634</v>
      </c>
      <c r="E15" s="85">
        <f>+E13/E14</f>
        <v>0.92300098344177328</v>
      </c>
      <c r="F15" s="97"/>
      <c r="G15" s="85">
        <f>+G13/G14</f>
        <v>0.98287941353871855</v>
      </c>
      <c r="H15" s="85">
        <f t="shared" ref="H15:AE15" si="3">+H13/H14</f>
        <v>1.0062580923608113</v>
      </c>
      <c r="I15" s="85"/>
      <c r="J15" s="85">
        <f t="shared" si="3"/>
        <v>0.82736455463728187</v>
      </c>
      <c r="K15" s="85">
        <f t="shared" si="3"/>
        <v>0.99699398797595196</v>
      </c>
      <c r="L15" s="85">
        <f t="shared" si="3"/>
        <v>1.0098461538461538</v>
      </c>
      <c r="M15" s="85">
        <f t="shared" si="3"/>
        <v>0.98657918282135404</v>
      </c>
      <c r="N15" s="85">
        <f t="shared" si="3"/>
        <v>0.98088410991636799</v>
      </c>
      <c r="O15" s="85">
        <f t="shared" si="3"/>
        <v>1.0056818181818181</v>
      </c>
      <c r="P15" s="85">
        <f t="shared" si="3"/>
        <v>1.0362438220757826</v>
      </c>
      <c r="Q15" s="85">
        <f t="shared" si="3"/>
        <v>0.97699115044247786</v>
      </c>
      <c r="R15" s="85">
        <f t="shared" si="3"/>
        <v>0.98587489189968291</v>
      </c>
      <c r="S15" s="85">
        <f t="shared" si="3"/>
        <v>4.6227544910179637</v>
      </c>
      <c r="T15" s="85">
        <f t="shared" si="3"/>
        <v>0.98022249690976515</v>
      </c>
      <c r="U15" s="85">
        <f t="shared" si="3"/>
        <v>1.005859375</v>
      </c>
      <c r="V15" s="85">
        <f t="shared" si="3"/>
        <v>0.97028423772609818</v>
      </c>
      <c r="W15" s="85">
        <f t="shared" si="3"/>
        <v>0.955719557195572</v>
      </c>
      <c r="X15" s="85">
        <f t="shared" si="3"/>
        <v>0.98793565683646112</v>
      </c>
      <c r="Y15" s="85">
        <f t="shared" si="3"/>
        <v>0.94730238393977417</v>
      </c>
      <c r="Z15" s="85">
        <f t="shared" si="3"/>
        <v>1.0223813786929274</v>
      </c>
      <c r="AA15" s="85">
        <f t="shared" si="3"/>
        <v>0.94208144796380089</v>
      </c>
      <c r="AB15" s="85">
        <f t="shared" si="3"/>
        <v>1.0483558994197293</v>
      </c>
      <c r="AC15" s="85">
        <f t="shared" si="3"/>
        <v>0.91066666666666662</v>
      </c>
      <c r="AD15" s="85">
        <f t="shared" si="3"/>
        <v>1.0656934306569343</v>
      </c>
      <c r="AE15" s="85">
        <f t="shared" si="3"/>
        <v>0.81962481962481959</v>
      </c>
      <c r="AF15" s="85">
        <f t="shared" ref="AF15:AL15" si="4">+AF13/AF14</f>
        <v>1.0145527229371953</v>
      </c>
      <c r="AG15" s="85">
        <f t="shared" si="4"/>
        <v>1.035732228083396</v>
      </c>
      <c r="AH15" s="85">
        <f t="shared" si="4"/>
        <v>1.0244844594996136</v>
      </c>
      <c r="AI15" s="85">
        <f t="shared" si="4"/>
        <v>1.0617647058823529</v>
      </c>
      <c r="AJ15" s="85">
        <f t="shared" si="4"/>
        <v>0.95692307692307688</v>
      </c>
      <c r="AK15" s="85">
        <f t="shared" si="4"/>
        <v>0.86956521739130432</v>
      </c>
      <c r="AL15" s="85">
        <f t="shared" si="4"/>
        <v>3</v>
      </c>
      <c r="AM15" s="85">
        <f>+AM13/AM14</f>
        <v>1.05</v>
      </c>
      <c r="AN15" s="85">
        <f>+AN13/AN14</f>
        <v>1.0831234256926952</v>
      </c>
      <c r="AO15" s="85">
        <f>+AO13/AO14</f>
        <v>0.95687301290443239</v>
      </c>
      <c r="AP15" s="85">
        <f>+AP13/AP14</f>
        <v>0.89315277836736429</v>
      </c>
      <c r="AQ15" s="85">
        <f>+AQ13/AQ14</f>
        <v>1.0123889330347469</v>
      </c>
      <c r="AR15" s="85">
        <f t="shared" ref="AR15:BS15" si="5">+AR13/AR14</f>
        <v>0.93161434977578472</v>
      </c>
      <c r="AS15" s="85">
        <f t="shared" si="5"/>
        <v>1.007527975584944</v>
      </c>
      <c r="AT15" s="85">
        <f t="shared" si="5"/>
        <v>0.54074074074074074</v>
      </c>
      <c r="AU15" s="85">
        <f t="shared" si="5"/>
        <v>0.89635854341736698</v>
      </c>
      <c r="AV15" s="85">
        <f t="shared" si="5"/>
        <v>0.95121951219512191</v>
      </c>
      <c r="AW15" s="85">
        <f t="shared" si="5"/>
        <v>1.0610205155181482</v>
      </c>
      <c r="AX15" s="85">
        <f t="shared" si="5"/>
        <v>2.4500000000000002</v>
      </c>
      <c r="AY15" s="85">
        <f t="shared" si="5"/>
        <v>4.0370370370370372</v>
      </c>
      <c r="AZ15" s="85">
        <f t="shared" si="5"/>
        <v>0.95081967213114749</v>
      </c>
      <c r="BA15" s="85">
        <f t="shared" si="5"/>
        <v>0.92216358839050128</v>
      </c>
      <c r="BB15" s="85">
        <f t="shared" si="5"/>
        <v>0.98513011152416352</v>
      </c>
      <c r="BC15" s="85">
        <f t="shared" si="5"/>
        <v>1.0767268445839875</v>
      </c>
      <c r="BD15" s="85">
        <f t="shared" si="5"/>
        <v>0.875</v>
      </c>
      <c r="BE15" s="85">
        <f t="shared" si="5"/>
        <v>0.92532630522088355</v>
      </c>
      <c r="BF15" s="85">
        <f t="shared" si="5"/>
        <v>0.92006525285481244</v>
      </c>
      <c r="BG15" s="85">
        <f t="shared" si="5"/>
        <v>0.929399727148704</v>
      </c>
      <c r="BH15" s="85">
        <f t="shared" si="5"/>
        <v>0.94117647058823528</v>
      </c>
      <c r="BI15" s="85">
        <f t="shared" si="5"/>
        <v>1.0749293119698398</v>
      </c>
      <c r="BJ15" s="85">
        <f t="shared" si="5"/>
        <v>0.97926565874730021</v>
      </c>
      <c r="BK15" s="85">
        <f t="shared" si="5"/>
        <v>0.99176235646530209</v>
      </c>
      <c r="BL15" s="85">
        <f t="shared" si="5"/>
        <v>0.98536585365853657</v>
      </c>
      <c r="BM15" s="85">
        <f t="shared" si="5"/>
        <v>1.0010089120564991</v>
      </c>
      <c r="BN15" s="85">
        <f t="shared" si="5"/>
        <v>0.86966046002190578</v>
      </c>
      <c r="BO15" s="85">
        <f t="shared" si="5"/>
        <v>1.0442138506654635</v>
      </c>
      <c r="BP15" s="85">
        <f t="shared" si="5"/>
        <v>1.0670103092783505</v>
      </c>
      <c r="BQ15" s="85">
        <f t="shared" si="5"/>
        <v>1.0595640159656126</v>
      </c>
      <c r="BR15" s="85">
        <f t="shared" si="5"/>
        <v>1.3625254582484725</v>
      </c>
      <c r="BS15" s="85">
        <f t="shared" si="5"/>
        <v>1.3595800958836173</v>
      </c>
    </row>
    <row r="16" spans="1:122" x14ac:dyDescent="0.2">
      <c r="C16" s="89"/>
      <c r="D16" s="89"/>
      <c r="E16" s="90"/>
      <c r="F16" s="90"/>
    </row>
    <row r="17" spans="2:71" x14ac:dyDescent="0.2">
      <c r="B17" s="62"/>
      <c r="G17" s="105">
        <f>(Northern!G76+Kaimai!G33+Central!G53+Alpine!G40+'Southern Presbytery'!H68+'Pacific Presbytery'!G19+'Te Aka Puaho'!G21)-G13</f>
        <v>0</v>
      </c>
      <c r="H17" s="105">
        <f>(Northern!H76+Kaimai!H33+Central!H53+Alpine!H40+'Southern Presbytery'!I68+'Pacific Presbytery'!H19+'Te Aka Puaho'!H21)-H13</f>
        <v>0</v>
      </c>
      <c r="I17" s="105">
        <f>(Northern!I76+Kaimai!I33+Central!I53+Alpine!I40+'Southern Presbytery'!J68+'Pacific Presbytery'!I19+'Te Aka Puaho'!I21)-I13</f>
        <v>0</v>
      </c>
      <c r="J17" s="105">
        <f>(Northern!J76+Kaimai!J33+Central!J53+Alpine!J40+'Southern Presbytery'!K68+'Pacific Presbytery'!J19+'Te Aka Puaho'!J21)-J13</f>
        <v>0</v>
      </c>
      <c r="K17" s="105">
        <f>(Northern!K76+Kaimai!K33+Central!K53+Alpine!K40+'Southern Presbytery'!L68+'Pacific Presbytery'!K19+'Te Aka Puaho'!K21)-K13</f>
        <v>0</v>
      </c>
      <c r="L17" s="105">
        <f>(Northern!L76+Kaimai!L33+Central!L53+Alpine!L40+'Southern Presbytery'!M68+'Pacific Presbytery'!L19+'Te Aka Puaho'!L21)-L13</f>
        <v>0</v>
      </c>
      <c r="M17" s="105">
        <f>(Northern!M76+Kaimai!M33+Central!M53+Alpine!M40+'Southern Presbytery'!N68+'Pacific Presbytery'!M19+'Te Aka Puaho'!M21)-M13</f>
        <v>0</v>
      </c>
      <c r="N17" s="105">
        <f>(Northern!N76+Kaimai!N33+Central!N53+Alpine!N40+'Southern Presbytery'!O68+'Pacific Presbytery'!N19+'Te Aka Puaho'!N21)-N13</f>
        <v>0</v>
      </c>
      <c r="O17" s="105">
        <f>(Northern!O76+Kaimai!O33+Central!O53+Alpine!O40+'Southern Presbytery'!P68+'Pacific Presbytery'!O19+'Te Aka Puaho'!O21)-O13</f>
        <v>0</v>
      </c>
      <c r="P17" s="105">
        <f>(Northern!P76+Kaimai!P33+Central!P53+Alpine!P40+'Southern Presbytery'!Q68+'Pacific Presbytery'!P19+'Te Aka Puaho'!P21)-P13</f>
        <v>0</v>
      </c>
      <c r="Q17" s="105">
        <f>(Northern!Q76+Kaimai!Q33+Central!Q53+Alpine!Q40+'Southern Presbytery'!R68+'Pacific Presbytery'!Q19+'Te Aka Puaho'!Q21)-Q13</f>
        <v>0</v>
      </c>
      <c r="R17" s="105">
        <f>(Northern!R76+Kaimai!R33+Central!R53+Alpine!R40+'Southern Presbytery'!S68+'Pacific Presbytery'!R19+'Te Aka Puaho'!R21)-R13</f>
        <v>0</v>
      </c>
      <c r="S17" s="105">
        <f>(Northern!S76+Kaimai!S33+Central!S53+Alpine!S40+'Southern Presbytery'!T68+'Pacific Presbytery'!S19+'Te Aka Puaho'!S21)-S13</f>
        <v>0</v>
      </c>
      <c r="T17" s="105">
        <f>(Northern!T76+Kaimai!T33+Central!T53+Alpine!T40+'Southern Presbytery'!U68+'Pacific Presbytery'!T19+'Te Aka Puaho'!T21)-T13</f>
        <v>0</v>
      </c>
      <c r="U17" s="105">
        <f>(Northern!U76+Kaimai!U33+Central!U53+Alpine!U40+'Southern Presbytery'!V68+'Pacific Presbytery'!U19+'Te Aka Puaho'!U21)-U13</f>
        <v>0</v>
      </c>
      <c r="V17" s="105">
        <f>(Northern!V76+Kaimai!V33+Central!V53+Alpine!V40+'Southern Presbytery'!W68+'Pacific Presbytery'!V19+'Te Aka Puaho'!V21)-V13</f>
        <v>0</v>
      </c>
      <c r="W17" s="105">
        <f>(Northern!W76+Kaimai!W33+Central!W53+Alpine!W40+'Southern Presbytery'!X68+'Pacific Presbytery'!W19+'Te Aka Puaho'!W21)-W13</f>
        <v>0</v>
      </c>
      <c r="X17" s="105">
        <f>(Northern!X76+Kaimai!X33+Central!X53+Alpine!X40+'Southern Presbytery'!Y68+'Pacific Presbytery'!X19+'Te Aka Puaho'!X21)-X13</f>
        <v>0</v>
      </c>
      <c r="Y17" s="105">
        <f>(Northern!Y76+Kaimai!Y33+Central!Y53+Alpine!Y40+'Southern Presbytery'!Z68+'Pacific Presbytery'!Y19+'Te Aka Puaho'!Y21)-Y13</f>
        <v>0</v>
      </c>
      <c r="Z17" s="105">
        <f>(Northern!Z76+Kaimai!Z33+Central!Z53+Alpine!Z40+'Southern Presbytery'!AA68+'Pacific Presbytery'!Z19+'Te Aka Puaho'!Z21)-Z13</f>
        <v>0</v>
      </c>
      <c r="AA17" s="105">
        <f>(Northern!AA76+Kaimai!AA33+Central!AA53+Alpine!AA40+'Southern Presbytery'!AB68+'Pacific Presbytery'!AA19+'Te Aka Puaho'!AA21)-AA13</f>
        <v>0</v>
      </c>
      <c r="AB17" s="105">
        <f>(Northern!AB76+Kaimai!AB33+Central!AB53+Alpine!AB40+'Southern Presbytery'!AC68+'Pacific Presbytery'!AB19+'Te Aka Puaho'!AB21)-AB13</f>
        <v>0</v>
      </c>
      <c r="AC17" s="105">
        <f>(Northern!AC76+Kaimai!AC33+Central!AC53+Alpine!AC40+'Southern Presbytery'!AD68+'Pacific Presbytery'!AC19+'Te Aka Puaho'!AC21)-AC13</f>
        <v>0</v>
      </c>
      <c r="AD17" s="105">
        <f>(Northern!AD76+Kaimai!AD33+Central!AD53+Alpine!AD40+'Southern Presbytery'!AE68+'Pacific Presbytery'!AD19+'Te Aka Puaho'!AD21)-AD13</f>
        <v>0</v>
      </c>
      <c r="AE17" s="105">
        <f>(Northern!AE76+Kaimai!AE33+Central!AE53+Alpine!AE40+'Southern Presbytery'!AF68+'Pacific Presbytery'!AE19+'Te Aka Puaho'!AE21)-AE13</f>
        <v>0</v>
      </c>
      <c r="AF17" s="105">
        <f>(Northern!AF76+Kaimai!AF33+Central!AF53+Alpine!AF40+'Southern Presbytery'!AG68+'Pacific Presbytery'!AF19+'Te Aka Puaho'!AF21)-AF13</f>
        <v>0</v>
      </c>
      <c r="AG17" s="105">
        <f>(Northern!AG76+Kaimai!AG33+Central!AG53+Alpine!AG40+'Southern Presbytery'!AH68+'Pacific Presbytery'!AG19+'Te Aka Puaho'!AG21)-AG13</f>
        <v>0</v>
      </c>
      <c r="AH17" s="105">
        <f>(Northern!AH76+Kaimai!AH33+Central!AH53+Alpine!AH40+'Southern Presbytery'!AI68+'Pacific Presbytery'!AH19+'Te Aka Puaho'!AH21)-AH13</f>
        <v>0</v>
      </c>
      <c r="AI17" s="105">
        <f>(Northern!AI76+Kaimai!AI33+Central!AI53+Alpine!AI40+'Southern Presbytery'!AJ68+'Pacific Presbytery'!AI19+'Te Aka Puaho'!AI21)-AI13</f>
        <v>0</v>
      </c>
      <c r="AJ17" s="105">
        <f>(Northern!AJ76+Kaimai!AJ33+Central!AJ53+Alpine!AJ40+'Southern Presbytery'!AK68+'Pacific Presbytery'!AJ19+'Te Aka Puaho'!AJ21)-AJ13</f>
        <v>0</v>
      </c>
      <c r="AK17" s="105">
        <f>(Northern!AK76+Kaimai!AK33+Central!AK53+Alpine!AK40+'Southern Presbytery'!AL68+'Pacific Presbytery'!AK19+'Te Aka Puaho'!AK21)-AK13</f>
        <v>0</v>
      </c>
      <c r="AL17" s="105">
        <f>(Northern!AL76+Kaimai!AL33+Central!AL53+Alpine!AL40+'Southern Presbytery'!AM68+'Pacific Presbytery'!AL19+'Te Aka Puaho'!AL21)-AL13</f>
        <v>0</v>
      </c>
      <c r="AM17" s="105">
        <f>(Northern!AM76+Kaimai!AM33+Central!AM53+Alpine!AM40+'Southern Presbytery'!AN68+'Pacific Presbytery'!AM19+'Te Aka Puaho'!AM21)-AM13</f>
        <v>0</v>
      </c>
      <c r="AN17" s="105">
        <f>(Northern!AN76+Kaimai!AN33+Central!AN53+Alpine!AN40+'Southern Presbytery'!AO68+'Pacific Presbytery'!AN19+'Te Aka Puaho'!AN21)-AN13</f>
        <v>0</v>
      </c>
      <c r="AO17" s="105">
        <f>(Northern!AO76+Kaimai!AO33+Central!AO53+Alpine!AO40+'Southern Presbytery'!AP68+'Pacific Presbytery'!AO19+'Te Aka Puaho'!AO21)-AO13</f>
        <v>0</v>
      </c>
      <c r="AP17" s="105">
        <f>(Northern!AP76+Kaimai!AP33+Central!AP53+Alpine!AP40+'Southern Presbytery'!AQ68+'Pacific Presbytery'!AP19+'Te Aka Puaho'!AP21)-AP13</f>
        <v>0</v>
      </c>
      <c r="AQ17" s="105">
        <f>(Northern!AQ76+Kaimai!AQ33+Central!AQ53+Alpine!AQ40+'Southern Presbytery'!AR68+'Pacific Presbytery'!AQ19+'Te Aka Puaho'!AQ21)-AQ13</f>
        <v>0</v>
      </c>
      <c r="AR17" s="105">
        <f>(Northern!AR76+Kaimai!AR33+Central!AR53+Alpine!AR40+'Southern Presbytery'!AS68+'Pacific Presbytery'!AR19+'Te Aka Puaho'!AR21)-AR13</f>
        <v>0</v>
      </c>
      <c r="AS17" s="105">
        <f>(Northern!AS76+Kaimai!AS33+Central!AS53+Alpine!AS40+'Southern Presbytery'!AT68+'Pacific Presbytery'!AS19+'Te Aka Puaho'!AS21)-AS13</f>
        <v>0</v>
      </c>
      <c r="AT17" s="105">
        <f>(Northern!AT76+Kaimai!AT33+Central!AT53+Alpine!AT40+'Southern Presbytery'!AU68+'Pacific Presbytery'!AT19+'Te Aka Puaho'!AT21)-AT13</f>
        <v>0</v>
      </c>
      <c r="AU17" s="105">
        <f>(Northern!AU76+Kaimai!AU33+Central!AU53+Alpine!AU40+'Southern Presbytery'!AV68+'Pacific Presbytery'!AU19+'Te Aka Puaho'!AU21)-AU13</f>
        <v>0</v>
      </c>
      <c r="AV17" s="105">
        <f>(Northern!AV76+Kaimai!AV33+Central!AV53+Alpine!AV40+'Southern Presbytery'!AW68+'Pacific Presbytery'!AV19+'Te Aka Puaho'!AV21)-AV13</f>
        <v>0</v>
      </c>
      <c r="AW17" s="105">
        <f>(Northern!AW76+Kaimai!AW33+Central!AW53+Alpine!AW40+'Southern Presbytery'!AX68+'Pacific Presbytery'!AW19+'Te Aka Puaho'!AW21)-AW13</f>
        <v>0</v>
      </c>
      <c r="AX17" s="105">
        <f>(Northern!AX76+Kaimai!AX33+Central!AX53+Alpine!AX40+'Southern Presbytery'!AY68+'Pacific Presbytery'!AX19+'Te Aka Puaho'!AX21)-AX13</f>
        <v>0</v>
      </c>
      <c r="AY17" s="105">
        <f>(Northern!AY76+Kaimai!AY33+Central!AY53+Alpine!AY40+'Southern Presbytery'!AZ68+'Pacific Presbytery'!AY19+'Te Aka Puaho'!AY21)-AY13</f>
        <v>0</v>
      </c>
      <c r="AZ17" s="105">
        <f>(Northern!AZ76+Kaimai!AZ33+Central!AZ53+Alpine!AZ40+'Southern Presbytery'!BA68+'Pacific Presbytery'!AZ19+'Te Aka Puaho'!AZ21)-AZ13</f>
        <v>0</v>
      </c>
      <c r="BA17" s="105">
        <f>(Northern!BA76+Kaimai!BA33+Central!BA53+Alpine!BA40+'Southern Presbytery'!BB68+'Pacific Presbytery'!BA19+'Te Aka Puaho'!BA21)-BA13</f>
        <v>0</v>
      </c>
      <c r="BB17" s="105">
        <f>(Northern!BB76+Kaimai!BB33+Central!BB53+Alpine!BB40+'Southern Presbytery'!BC68+'Pacific Presbytery'!BB19+'Te Aka Puaho'!BB21)-BB13</f>
        <v>0</v>
      </c>
      <c r="BC17" s="105">
        <f>(Northern!BC76+Kaimai!BC33+Central!BC53+Alpine!BC40+'Southern Presbytery'!BD68+'Pacific Presbytery'!BC19+'Te Aka Puaho'!BC21)-BC13</f>
        <v>0</v>
      </c>
      <c r="BD17" s="105">
        <f>(Northern!BD76+Kaimai!BD33+Central!BD53+Alpine!BD40+'Southern Presbytery'!BE68+'Pacific Presbytery'!BD19+'Te Aka Puaho'!BD21)-BD13</f>
        <v>0</v>
      </c>
      <c r="BE17" s="105">
        <f>(Northern!BE76+Kaimai!BE33+Central!BE53+Alpine!BE40+'Southern Presbytery'!BF68+'Pacific Presbytery'!BE19+'Te Aka Puaho'!BE21)-BE13</f>
        <v>0</v>
      </c>
      <c r="BF17" s="105">
        <f>(Northern!BF76+Kaimai!BF33+Central!BF53+Alpine!BF40+'Southern Presbytery'!BG68+'Pacific Presbytery'!BF19+'Te Aka Puaho'!BF21)-BF13</f>
        <v>0</v>
      </c>
      <c r="BG17" s="105">
        <f>(Northern!BG76+Kaimai!BG33+Central!BG53+Alpine!BG40+'Southern Presbytery'!BH68+'Pacific Presbytery'!BG19+'Te Aka Puaho'!BG21)-BG13</f>
        <v>0</v>
      </c>
      <c r="BH17" s="105">
        <f>(Northern!BH76+Kaimai!BH33+Central!BH53+Alpine!BH40+'Southern Presbytery'!BI68+'Pacific Presbytery'!BH19+'Te Aka Puaho'!BH21)-BH13</f>
        <v>0</v>
      </c>
      <c r="BI17" s="105">
        <f>(Northern!BI76+Kaimai!BI33+Central!BI53+Alpine!BI40+'Southern Presbytery'!BJ68+'Pacific Presbytery'!BI19+'Te Aka Puaho'!BI21)-BI13</f>
        <v>0</v>
      </c>
      <c r="BJ17" s="105">
        <f>(Northern!BJ76+Kaimai!BJ33+Central!BJ53+Alpine!BJ40+'Southern Presbytery'!BK68+'Pacific Presbytery'!BJ19+'Te Aka Puaho'!BJ21)-BJ13</f>
        <v>0</v>
      </c>
      <c r="BK17" s="105">
        <f>(Northern!BK76+Kaimai!BK33+Central!BK53+Alpine!BK40+'Southern Presbytery'!BL68+'Pacific Presbytery'!BK19+'Te Aka Puaho'!BK21)-BK13</f>
        <v>0</v>
      </c>
      <c r="BL17" s="105">
        <f>(Northern!BL76+Kaimai!BL33+Central!BL53+Alpine!BL40+'Southern Presbytery'!BM68+'Pacific Presbytery'!BL19+'Te Aka Puaho'!BL21)-BL13</f>
        <v>0</v>
      </c>
      <c r="BM17" s="105">
        <f>(Northern!BM76+Kaimai!BM33+Central!BM53+Alpine!BM40+'Southern Presbytery'!BN68+'Pacific Presbytery'!BM19+'Te Aka Puaho'!BM21)-BM13</f>
        <v>0</v>
      </c>
      <c r="BN17" s="105">
        <f>(Northern!BN76+Kaimai!BN33+Central!BN53+Alpine!BN40+'Southern Presbytery'!BO68+'Pacific Presbytery'!BN19+'Te Aka Puaho'!BN21)-BN13</f>
        <v>0</v>
      </c>
      <c r="BO17" s="105">
        <f>(Northern!BO76+Kaimai!BO33+Central!BO53+Alpine!BO40+'Southern Presbytery'!BP68+'Pacific Presbytery'!BO19+'Te Aka Puaho'!BO21)-BO13</f>
        <v>0</v>
      </c>
      <c r="BP17" s="105">
        <f>(Northern!BP76+Kaimai!BP33+Central!BP53+Alpine!BP40+'Southern Presbytery'!BQ68+'Pacific Presbytery'!BP19+'Te Aka Puaho'!BP21)-BP13</f>
        <v>0</v>
      </c>
      <c r="BQ17" s="105">
        <f>(Northern!BQ76+Kaimai!BQ33+Central!BQ53+Alpine!BQ40+'Southern Presbytery'!BR68+'Pacific Presbytery'!BQ19+'Te Aka Puaho'!BQ21)-BQ13</f>
        <v>0</v>
      </c>
      <c r="BR17" s="105">
        <f>(Northern!BR76+Kaimai!BR33+Central!BR53+Alpine!BR40+'Southern Presbytery'!BS68+'Pacific Presbytery'!BR19+'Te Aka Puaho'!BR21)-BR13</f>
        <v>0</v>
      </c>
      <c r="BS17" s="105">
        <f>(Northern!BS76+Kaimai!BS33+Central!BS53+Alpine!BS40+'Southern Presbytery'!BT68+'Pacific Presbytery'!BS19+'Te Aka Puaho'!BS21)-BS13</f>
        <v>0</v>
      </c>
    </row>
    <row r="19" spans="2:71" x14ac:dyDescent="0.2">
      <c r="C19" s="4"/>
      <c r="D19" s="4"/>
      <c r="E19" s="92"/>
      <c r="F19" s="92"/>
    </row>
    <row r="20" spans="2:71" x14ac:dyDescent="0.2">
      <c r="E20" s="93"/>
      <c r="F20" s="98"/>
      <c r="I20" s="46"/>
    </row>
    <row r="21" spans="2:71" x14ac:dyDescent="0.2">
      <c r="E21" s="93"/>
      <c r="F21" s="98"/>
      <c r="I21" s="46"/>
    </row>
    <row r="22" spans="2:71" x14ac:dyDescent="0.2">
      <c r="E22" s="93"/>
      <c r="F22" s="98"/>
      <c r="I22" s="46"/>
    </row>
    <row r="23" spans="2:71" x14ac:dyDescent="0.2">
      <c r="E23" s="93"/>
      <c r="F23" s="98"/>
      <c r="I23" s="46"/>
    </row>
    <row r="24" spans="2:71" x14ac:dyDescent="0.2">
      <c r="E24" s="93"/>
      <c r="F24" s="98"/>
      <c r="I24" s="46"/>
    </row>
    <row r="25" spans="2:71" x14ac:dyDescent="0.2">
      <c r="E25" s="93"/>
      <c r="F25" s="98"/>
      <c r="I25" s="46"/>
    </row>
    <row r="26" spans="2:71" x14ac:dyDescent="0.2">
      <c r="E26" s="93"/>
      <c r="F26" s="98"/>
      <c r="I26" s="46"/>
    </row>
  </sheetData>
  <mergeCells count="47">
    <mergeCell ref="E2:E5"/>
    <mergeCell ref="G2:G5"/>
    <mergeCell ref="H2:H5"/>
    <mergeCell ref="J2:R4"/>
    <mergeCell ref="S2:AA4"/>
    <mergeCell ref="AB2:AE4"/>
    <mergeCell ref="AF2:AH4"/>
    <mergeCell ref="AI2:AJ4"/>
    <mergeCell ref="AK2:AL4"/>
    <mergeCell ref="AM2:AN4"/>
    <mergeCell ref="AT4:AU4"/>
    <mergeCell ref="BH4:BI4"/>
    <mergeCell ref="BD4:BE4"/>
    <mergeCell ref="AV4:AW4"/>
    <mergeCell ref="AX4:AY4"/>
    <mergeCell ref="BN4:BO4"/>
    <mergeCell ref="BP4:BQ4"/>
    <mergeCell ref="BF4:BG4"/>
    <mergeCell ref="BR4:BS4"/>
    <mergeCell ref="AO2:AQ4"/>
    <mergeCell ref="AR4:AS4"/>
    <mergeCell ref="AZ4:BA4"/>
    <mergeCell ref="BB4:BC4"/>
    <mergeCell ref="BJ4:BK4"/>
    <mergeCell ref="BL4:BM4"/>
    <mergeCell ref="BH3:BK3"/>
    <mergeCell ref="BP3:BS3"/>
    <mergeCell ref="BL3:BO3"/>
    <mergeCell ref="AR2:BS2"/>
    <mergeCell ref="BD3:BG3"/>
    <mergeCell ref="AZ3:BC3"/>
    <mergeCell ref="AV3:AY3"/>
    <mergeCell ref="AR3:AU3"/>
    <mergeCell ref="A15:B15"/>
    <mergeCell ref="A14:B14"/>
    <mergeCell ref="A13:B13"/>
    <mergeCell ref="C2:C5"/>
    <mergeCell ref="A12:B12"/>
    <mergeCell ref="A11:B11"/>
    <mergeCell ref="A10:B10"/>
    <mergeCell ref="A9:B9"/>
    <mergeCell ref="A8:B8"/>
    <mergeCell ref="A7:B7"/>
    <mergeCell ref="A6:B6"/>
    <mergeCell ref="A2:B5"/>
    <mergeCell ref="I2:I5"/>
    <mergeCell ref="D2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DR82"/>
  <sheetViews>
    <sheetView zoomScale="115" zoomScaleNormal="115" workbookViewId="0">
      <selection activeCell="H7" sqref="H7"/>
    </sheetView>
  </sheetViews>
  <sheetFormatPr defaultColWidth="9.42578125" defaultRowHeight="12.75" x14ac:dyDescent="0.2"/>
  <cols>
    <col min="1" max="2" width="9.42578125" style="9" customWidth="1"/>
    <col min="3" max="3" width="6.5703125" style="4" customWidth="1"/>
    <col min="4" max="4" width="52.85546875" style="1" bestFit="1" customWidth="1"/>
    <col min="5" max="5" width="2" style="1" bestFit="1" customWidth="1"/>
    <col min="6" max="6" width="13.28515625" style="4" bestFit="1" customWidth="1"/>
    <col min="7" max="8" width="8.5703125" style="1" customWidth="1"/>
    <col min="9" max="9" width="8.5703125" style="1" hidden="1" customWidth="1"/>
    <col min="10" max="18" width="8.5703125" style="1" customWidth="1"/>
    <col min="19" max="62" width="11.42578125" style="1" customWidth="1"/>
    <col min="63" max="63" width="11.42578125" style="13" customWidth="1"/>
    <col min="64" max="71" width="11.42578125" style="1" customWidth="1"/>
    <col min="72" max="16384" width="9.42578125" style="9"/>
  </cols>
  <sheetData>
    <row r="1" spans="1:122" ht="33" customHeight="1" x14ac:dyDescent="0.2">
      <c r="A1" s="202" t="s">
        <v>364</v>
      </c>
      <c r="B1" s="202"/>
      <c r="C1" s="202"/>
      <c r="D1" s="202"/>
      <c r="E1" s="203"/>
      <c r="F1" s="206" t="s">
        <v>315</v>
      </c>
      <c r="G1" s="201" t="s">
        <v>245</v>
      </c>
      <c r="H1" s="201" t="s">
        <v>246</v>
      </c>
      <c r="I1" s="208" t="s">
        <v>2</v>
      </c>
      <c r="J1" s="191" t="s">
        <v>240</v>
      </c>
      <c r="K1" s="191"/>
      <c r="L1" s="191"/>
      <c r="M1" s="191"/>
      <c r="N1" s="191"/>
      <c r="O1" s="191"/>
      <c r="P1" s="191"/>
      <c r="Q1" s="191"/>
      <c r="R1" s="191"/>
      <c r="S1" s="191" t="s">
        <v>239</v>
      </c>
      <c r="T1" s="191"/>
      <c r="U1" s="191"/>
      <c r="V1" s="191"/>
      <c r="W1" s="191"/>
      <c r="X1" s="191"/>
      <c r="Y1" s="191"/>
      <c r="Z1" s="191"/>
      <c r="AA1" s="191"/>
      <c r="AB1" s="177" t="s">
        <v>282</v>
      </c>
      <c r="AC1" s="177"/>
      <c r="AD1" s="177"/>
      <c r="AE1" s="177"/>
      <c r="AF1" s="192" t="s">
        <v>284</v>
      </c>
      <c r="AG1" s="192"/>
      <c r="AH1" s="192"/>
      <c r="AI1" s="177" t="s">
        <v>0</v>
      </c>
      <c r="AJ1" s="177"/>
      <c r="AK1" s="177" t="s">
        <v>262</v>
      </c>
      <c r="AL1" s="177"/>
      <c r="AM1" s="192" t="s">
        <v>241</v>
      </c>
      <c r="AN1" s="192"/>
      <c r="AO1" s="191" t="s">
        <v>242</v>
      </c>
      <c r="AP1" s="191"/>
      <c r="AQ1" s="191"/>
      <c r="AR1" s="177" t="s">
        <v>244</v>
      </c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</row>
    <row r="2" spans="1:122" ht="28.35" customHeight="1" x14ac:dyDescent="0.2">
      <c r="A2" s="202"/>
      <c r="B2" s="202"/>
      <c r="C2" s="202"/>
      <c r="D2" s="202"/>
      <c r="E2" s="204"/>
      <c r="F2" s="207"/>
      <c r="G2" s="201"/>
      <c r="H2" s="201"/>
      <c r="I2" s="208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77"/>
      <c r="AC2" s="177"/>
      <c r="AD2" s="177"/>
      <c r="AE2" s="177"/>
      <c r="AF2" s="192"/>
      <c r="AG2" s="192"/>
      <c r="AH2" s="192"/>
      <c r="AI2" s="177"/>
      <c r="AJ2" s="177"/>
      <c r="AK2" s="177"/>
      <c r="AL2" s="177"/>
      <c r="AM2" s="192"/>
      <c r="AN2" s="192"/>
      <c r="AO2" s="191"/>
      <c r="AP2" s="191"/>
      <c r="AQ2" s="191"/>
      <c r="AR2" s="177" t="s">
        <v>305</v>
      </c>
      <c r="AS2" s="177"/>
      <c r="AT2" s="177"/>
      <c r="AU2" s="177"/>
      <c r="AV2" s="177" t="s">
        <v>283</v>
      </c>
      <c r="AW2" s="177"/>
      <c r="AX2" s="177"/>
      <c r="AY2" s="177"/>
      <c r="AZ2" s="177" t="s">
        <v>269</v>
      </c>
      <c r="BA2" s="177"/>
      <c r="BB2" s="177"/>
      <c r="BC2" s="177"/>
      <c r="BD2" s="177" t="s">
        <v>270</v>
      </c>
      <c r="BE2" s="177"/>
      <c r="BF2" s="177"/>
      <c r="BG2" s="177"/>
      <c r="BH2" s="177" t="s">
        <v>271</v>
      </c>
      <c r="BI2" s="177"/>
      <c r="BJ2" s="177"/>
      <c r="BK2" s="177"/>
      <c r="BL2" s="177" t="s">
        <v>272</v>
      </c>
      <c r="BM2" s="177"/>
      <c r="BN2" s="177"/>
      <c r="BO2" s="177"/>
      <c r="BP2" s="177" t="s">
        <v>1</v>
      </c>
      <c r="BQ2" s="177"/>
      <c r="BR2" s="177"/>
      <c r="BS2" s="177"/>
    </row>
    <row r="3" spans="1:122" ht="28.35" customHeight="1" x14ac:dyDescent="0.2">
      <c r="A3" s="202"/>
      <c r="B3" s="202"/>
      <c r="C3" s="202"/>
      <c r="D3" s="202"/>
      <c r="E3" s="204"/>
      <c r="F3" s="207"/>
      <c r="G3" s="201"/>
      <c r="H3" s="201"/>
      <c r="I3" s="208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77"/>
      <c r="AC3" s="177"/>
      <c r="AD3" s="177"/>
      <c r="AE3" s="177"/>
      <c r="AF3" s="192"/>
      <c r="AG3" s="192"/>
      <c r="AH3" s="192"/>
      <c r="AI3" s="177"/>
      <c r="AJ3" s="177"/>
      <c r="AK3" s="177"/>
      <c r="AL3" s="177"/>
      <c r="AM3" s="192"/>
      <c r="AN3" s="192"/>
      <c r="AO3" s="191"/>
      <c r="AP3" s="191"/>
      <c r="AQ3" s="191"/>
      <c r="AR3" s="177" t="s">
        <v>265</v>
      </c>
      <c r="AS3" s="177"/>
      <c r="AT3" s="177" t="s">
        <v>266</v>
      </c>
      <c r="AU3" s="177"/>
      <c r="AV3" s="177" t="s">
        <v>265</v>
      </c>
      <c r="AW3" s="177"/>
      <c r="AX3" s="177" t="s">
        <v>266</v>
      </c>
      <c r="AY3" s="177"/>
      <c r="AZ3" s="177" t="s">
        <v>265</v>
      </c>
      <c r="BA3" s="177"/>
      <c r="BB3" s="177" t="s">
        <v>266</v>
      </c>
      <c r="BC3" s="177"/>
      <c r="BD3" s="177" t="s">
        <v>265</v>
      </c>
      <c r="BE3" s="177"/>
      <c r="BF3" s="177" t="s">
        <v>266</v>
      </c>
      <c r="BG3" s="177"/>
      <c r="BH3" s="177" t="s">
        <v>265</v>
      </c>
      <c r="BI3" s="177"/>
      <c r="BJ3" s="177" t="s">
        <v>266</v>
      </c>
      <c r="BK3" s="177"/>
      <c r="BL3" s="177" t="s">
        <v>265</v>
      </c>
      <c r="BM3" s="177"/>
      <c r="BN3" s="177" t="s">
        <v>266</v>
      </c>
      <c r="BO3" s="177"/>
      <c r="BP3" s="177" t="s">
        <v>265</v>
      </c>
      <c r="BQ3" s="177"/>
      <c r="BR3" s="177" t="s">
        <v>266</v>
      </c>
      <c r="BS3" s="177"/>
    </row>
    <row r="4" spans="1:122" ht="108.75" customHeight="1" x14ac:dyDescent="0.2">
      <c r="A4" s="202"/>
      <c r="B4" s="202"/>
      <c r="C4" s="202"/>
      <c r="D4" s="202"/>
      <c r="E4" s="205"/>
      <c r="F4" s="207"/>
      <c r="G4" s="201"/>
      <c r="H4" s="201"/>
      <c r="I4" s="208"/>
      <c r="J4" s="6" t="s">
        <v>250</v>
      </c>
      <c r="K4" s="5" t="s">
        <v>3</v>
      </c>
      <c r="L4" s="5" t="s">
        <v>4</v>
      </c>
      <c r="M4" s="5" t="s">
        <v>5</v>
      </c>
      <c r="N4" s="5" t="s">
        <v>6</v>
      </c>
      <c r="O4" s="5" t="s">
        <v>7</v>
      </c>
      <c r="P4" s="5" t="s">
        <v>8</v>
      </c>
      <c r="Q4" s="5" t="s">
        <v>9</v>
      </c>
      <c r="R4" s="5" t="s">
        <v>10</v>
      </c>
      <c r="S4" s="6" t="s">
        <v>250</v>
      </c>
      <c r="T4" s="5" t="s">
        <v>3</v>
      </c>
      <c r="U4" s="5" t="s">
        <v>4</v>
      </c>
      <c r="V4" s="5" t="s">
        <v>5</v>
      </c>
      <c r="W4" s="5" t="s">
        <v>6</v>
      </c>
      <c r="X4" s="5" t="s">
        <v>7</v>
      </c>
      <c r="Y4" s="5" t="s">
        <v>8</v>
      </c>
      <c r="Z4" s="5" t="s">
        <v>9</v>
      </c>
      <c r="AA4" s="5" t="s">
        <v>10</v>
      </c>
      <c r="AB4" s="6" t="s">
        <v>259</v>
      </c>
      <c r="AC4" s="6" t="s">
        <v>273</v>
      </c>
      <c r="AD4" s="6" t="s">
        <v>274</v>
      </c>
      <c r="AE4" s="6" t="s">
        <v>275</v>
      </c>
      <c r="AF4" s="6" t="s">
        <v>11</v>
      </c>
      <c r="AG4" s="6" t="s">
        <v>260</v>
      </c>
      <c r="AH4" s="6" t="s">
        <v>261</v>
      </c>
      <c r="AI4" s="6" t="s">
        <v>11</v>
      </c>
      <c r="AJ4" s="6" t="s">
        <v>12</v>
      </c>
      <c r="AK4" s="6" t="s">
        <v>11</v>
      </c>
      <c r="AL4" s="6" t="s">
        <v>12</v>
      </c>
      <c r="AM4" s="6" t="s">
        <v>11</v>
      </c>
      <c r="AN4" s="6" t="s">
        <v>12</v>
      </c>
      <c r="AO4" s="6" t="s">
        <v>263</v>
      </c>
      <c r="AP4" s="6" t="s">
        <v>264</v>
      </c>
      <c r="AQ4" s="6" t="s">
        <v>243</v>
      </c>
      <c r="AR4" s="6" t="s">
        <v>267</v>
      </c>
      <c r="AS4" s="6" t="s">
        <v>268</v>
      </c>
      <c r="AT4" s="6" t="s">
        <v>267</v>
      </c>
      <c r="AU4" s="6" t="s">
        <v>268</v>
      </c>
      <c r="AV4" s="6" t="s">
        <v>267</v>
      </c>
      <c r="AW4" s="6" t="s">
        <v>268</v>
      </c>
      <c r="AX4" s="6" t="s">
        <v>267</v>
      </c>
      <c r="AY4" s="6" t="s">
        <v>268</v>
      </c>
      <c r="AZ4" s="6" t="s">
        <v>267</v>
      </c>
      <c r="BA4" s="6" t="s">
        <v>268</v>
      </c>
      <c r="BB4" s="6" t="s">
        <v>267</v>
      </c>
      <c r="BC4" s="6" t="s">
        <v>268</v>
      </c>
      <c r="BD4" s="6" t="s">
        <v>267</v>
      </c>
      <c r="BE4" s="6" t="s">
        <v>268</v>
      </c>
      <c r="BF4" s="6" t="s">
        <v>267</v>
      </c>
      <c r="BG4" s="6" t="s">
        <v>268</v>
      </c>
      <c r="BH4" s="6" t="s">
        <v>267</v>
      </c>
      <c r="BI4" s="6" t="s">
        <v>268</v>
      </c>
      <c r="BJ4" s="6" t="s">
        <v>267</v>
      </c>
      <c r="BK4" s="53" t="s">
        <v>268</v>
      </c>
      <c r="BL4" s="6" t="s">
        <v>267</v>
      </c>
      <c r="BM4" s="6" t="s">
        <v>268</v>
      </c>
      <c r="BN4" s="6" t="s">
        <v>267</v>
      </c>
      <c r="BO4" s="6" t="s">
        <v>268</v>
      </c>
      <c r="BP4" s="6" t="s">
        <v>267</v>
      </c>
      <c r="BQ4" s="6" t="s">
        <v>268</v>
      </c>
      <c r="BR4" s="6" t="s">
        <v>267</v>
      </c>
      <c r="BS4" s="6" t="s">
        <v>268</v>
      </c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</row>
    <row r="5" spans="1:122" customFormat="1" x14ac:dyDescent="0.2">
      <c r="A5" s="11">
        <v>1</v>
      </c>
      <c r="B5" s="11" t="s">
        <v>278</v>
      </c>
      <c r="C5" s="11">
        <v>9971</v>
      </c>
      <c r="D5" s="18" t="s">
        <v>17</v>
      </c>
      <c r="E5" s="18">
        <f>IF(F5="Y",1,"")</f>
        <v>1</v>
      </c>
      <c r="F5" s="145" t="s">
        <v>377</v>
      </c>
      <c r="G5" s="100">
        <f>SUM(J5:R5)</f>
        <v>68</v>
      </c>
      <c r="H5" s="100">
        <f>SUM(S5:AA5)</f>
        <v>68</v>
      </c>
      <c r="I5" s="75"/>
      <c r="J5" s="64"/>
      <c r="K5" s="76"/>
      <c r="L5" s="76">
        <v>6</v>
      </c>
      <c r="M5" s="76">
        <v>19</v>
      </c>
      <c r="N5" s="76">
        <v>13</v>
      </c>
      <c r="O5" s="76"/>
      <c r="P5" s="76">
        <v>4</v>
      </c>
      <c r="Q5" s="76">
        <v>12</v>
      </c>
      <c r="R5" s="76">
        <v>14</v>
      </c>
      <c r="S5" s="77"/>
      <c r="T5" s="78">
        <v>2</v>
      </c>
      <c r="U5" s="78">
        <v>11</v>
      </c>
      <c r="V5" s="78">
        <v>12</v>
      </c>
      <c r="W5" s="78">
        <v>11</v>
      </c>
      <c r="X5" s="78">
        <v>2</v>
      </c>
      <c r="Y5" s="78">
        <v>5</v>
      </c>
      <c r="Z5" s="78">
        <v>16</v>
      </c>
      <c r="AA5" s="78">
        <v>9</v>
      </c>
      <c r="AB5" s="64">
        <v>24</v>
      </c>
      <c r="AC5" s="64">
        <v>1</v>
      </c>
      <c r="AD5" s="64">
        <v>6</v>
      </c>
      <c r="AE5" s="64">
        <v>16</v>
      </c>
      <c r="AF5" s="64">
        <v>8</v>
      </c>
      <c r="AG5" s="64">
        <v>7</v>
      </c>
      <c r="AH5" s="64">
        <v>67</v>
      </c>
      <c r="AI5" s="77"/>
      <c r="AJ5" s="77"/>
      <c r="AK5" s="77"/>
      <c r="AL5" s="77"/>
      <c r="AM5" s="77"/>
      <c r="AN5" s="77"/>
      <c r="AO5" s="76">
        <v>8</v>
      </c>
      <c r="AP5" s="76">
        <v>7</v>
      </c>
      <c r="AQ5" s="76">
        <v>15</v>
      </c>
      <c r="AR5" s="77">
        <v>1</v>
      </c>
      <c r="AS5" s="77">
        <v>40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</row>
    <row r="6" spans="1:122" customFormat="1" x14ac:dyDescent="0.2">
      <c r="A6" s="11">
        <f t="shared" ref="A6:A69" si="0">+A5+1</f>
        <v>2</v>
      </c>
      <c r="B6" s="11" t="s">
        <v>278</v>
      </c>
      <c r="C6" s="11">
        <v>9289</v>
      </c>
      <c r="D6" s="18" t="s">
        <v>237</v>
      </c>
      <c r="E6" s="18">
        <f t="shared" ref="E6:E67" si="1">IF(F6="Y",1,"")</f>
        <v>1</v>
      </c>
      <c r="F6" s="145" t="s">
        <v>377</v>
      </c>
      <c r="G6" s="100">
        <f t="shared" ref="G6:G67" si="2">SUM(J6:R6)</f>
        <v>65</v>
      </c>
      <c r="H6" s="100">
        <f t="shared" ref="H6:H67" si="3">SUM(S6:AA6)</f>
        <v>2</v>
      </c>
      <c r="I6" s="75"/>
      <c r="J6" s="77"/>
      <c r="K6" s="76">
        <v>2</v>
      </c>
      <c r="L6" s="76"/>
      <c r="M6" s="76">
        <v>7</v>
      </c>
      <c r="N6" s="76">
        <v>26</v>
      </c>
      <c r="O6" s="76">
        <v>2</v>
      </c>
      <c r="P6" s="76"/>
      <c r="Q6" s="76">
        <v>11</v>
      </c>
      <c r="R6" s="76">
        <v>17</v>
      </c>
      <c r="S6" s="77"/>
      <c r="T6" s="76"/>
      <c r="U6" s="76">
        <v>1</v>
      </c>
      <c r="V6" s="76"/>
      <c r="W6" s="76"/>
      <c r="X6" s="76"/>
      <c r="Y6" s="76"/>
      <c r="Z6" s="76">
        <v>1</v>
      </c>
      <c r="AA6" s="76"/>
      <c r="AB6" s="77">
        <v>1</v>
      </c>
      <c r="AC6" s="77">
        <v>2</v>
      </c>
      <c r="AD6" s="77"/>
      <c r="AE6" s="77"/>
      <c r="AF6" s="77"/>
      <c r="AG6" s="77"/>
      <c r="AH6" s="77">
        <v>32</v>
      </c>
      <c r="AI6" s="77"/>
      <c r="AJ6" s="77" t="s">
        <v>14</v>
      </c>
      <c r="AK6" s="77"/>
      <c r="AL6" s="77"/>
      <c r="AM6" s="77"/>
      <c r="AN6" s="77"/>
      <c r="AO6" s="76"/>
      <c r="AP6" s="76"/>
      <c r="AQ6" s="78"/>
      <c r="AR6" s="64">
        <v>1</v>
      </c>
      <c r="AS6" s="64">
        <v>40</v>
      </c>
      <c r="AT6" s="64"/>
      <c r="AU6" s="64"/>
      <c r="AV6" s="64"/>
      <c r="AW6" s="64"/>
      <c r="AX6" s="64"/>
      <c r="AY6" s="64"/>
      <c r="AZ6" s="64"/>
      <c r="BA6" s="64"/>
      <c r="BB6" s="64">
        <v>9</v>
      </c>
      <c r="BC6" s="64">
        <v>2</v>
      </c>
      <c r="BD6" s="64"/>
      <c r="BE6" s="64"/>
      <c r="BF6" s="64"/>
      <c r="BG6" s="64"/>
      <c r="BH6" s="64"/>
      <c r="BI6" s="64"/>
      <c r="BJ6" s="64"/>
      <c r="BK6" s="64"/>
      <c r="BL6" s="64">
        <v>1</v>
      </c>
      <c r="BM6" s="64">
        <v>25</v>
      </c>
      <c r="BN6" s="64"/>
      <c r="BO6" s="64"/>
      <c r="BP6" s="64">
        <v>1</v>
      </c>
      <c r="BQ6" s="64">
        <v>20</v>
      </c>
      <c r="BR6" s="64"/>
      <c r="BS6" s="64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</row>
    <row r="7" spans="1:122" customFormat="1" x14ac:dyDescent="0.2">
      <c r="A7" s="11">
        <f t="shared" si="0"/>
        <v>3</v>
      </c>
      <c r="B7" s="11" t="s">
        <v>278</v>
      </c>
      <c r="C7" s="11">
        <v>9319</v>
      </c>
      <c r="D7" s="18" t="s">
        <v>235</v>
      </c>
      <c r="E7" s="18" t="str">
        <f t="shared" si="1"/>
        <v/>
      </c>
      <c r="F7" s="19" t="s">
        <v>307</v>
      </c>
      <c r="G7" s="100">
        <f t="shared" si="2"/>
        <v>328</v>
      </c>
      <c r="H7" s="100">
        <f t="shared" si="3"/>
        <v>47</v>
      </c>
      <c r="I7" s="75"/>
      <c r="J7" s="77"/>
      <c r="K7" s="76">
        <v>60</v>
      </c>
      <c r="L7" s="76">
        <v>29</v>
      </c>
      <c r="M7" s="76">
        <v>61</v>
      </c>
      <c r="N7" s="76">
        <v>40</v>
      </c>
      <c r="O7" s="76">
        <v>40</v>
      </c>
      <c r="P7" s="76">
        <v>16</v>
      </c>
      <c r="Q7" s="76">
        <v>48</v>
      </c>
      <c r="R7" s="76">
        <v>34</v>
      </c>
      <c r="S7" s="77"/>
      <c r="T7" s="76">
        <v>7</v>
      </c>
      <c r="U7" s="76">
        <v>8</v>
      </c>
      <c r="V7" s="76">
        <v>8</v>
      </c>
      <c r="W7" s="76">
        <v>2</v>
      </c>
      <c r="X7" s="76">
        <v>12</v>
      </c>
      <c r="Y7" s="76">
        <v>2</v>
      </c>
      <c r="Z7" s="76">
        <v>4</v>
      </c>
      <c r="AA7" s="76">
        <v>4</v>
      </c>
      <c r="AB7" s="77"/>
      <c r="AC7" s="77">
        <v>2</v>
      </c>
      <c r="AD7" s="77"/>
      <c r="AE7" s="77"/>
      <c r="AF7" s="77">
        <v>47</v>
      </c>
      <c r="AG7" s="77">
        <v>42</v>
      </c>
      <c r="AH7" s="77">
        <v>110</v>
      </c>
      <c r="AI7" s="77">
        <v>10</v>
      </c>
      <c r="AJ7" s="77" t="s">
        <v>14</v>
      </c>
      <c r="AK7" s="77"/>
      <c r="AL7" s="77"/>
      <c r="AM7" s="77"/>
      <c r="AN7" s="77"/>
      <c r="AO7" s="76"/>
      <c r="AP7" s="76"/>
      <c r="AQ7" s="78"/>
      <c r="AR7" s="64">
        <v>3</v>
      </c>
      <c r="AS7" s="64">
        <v>40</v>
      </c>
      <c r="AT7" s="64">
        <v>1</v>
      </c>
      <c r="AU7" s="64">
        <v>8</v>
      </c>
      <c r="AV7" s="64"/>
      <c r="AW7" s="64"/>
      <c r="AX7" s="64"/>
      <c r="AY7" s="64"/>
      <c r="AZ7" s="64"/>
      <c r="BA7" s="64"/>
      <c r="BB7" s="64">
        <v>8</v>
      </c>
      <c r="BC7" s="64">
        <v>8</v>
      </c>
      <c r="BD7" s="64"/>
      <c r="BE7" s="64"/>
      <c r="BF7" s="64">
        <v>3</v>
      </c>
      <c r="BG7" s="64">
        <v>5</v>
      </c>
      <c r="BH7" s="64"/>
      <c r="BI7" s="64"/>
      <c r="BJ7" s="64"/>
      <c r="BK7" s="64"/>
      <c r="BL7" s="64"/>
      <c r="BM7" s="64"/>
      <c r="BN7" s="64">
        <v>2</v>
      </c>
      <c r="BO7" s="64">
        <v>5</v>
      </c>
      <c r="BP7" s="64"/>
      <c r="BQ7" s="64"/>
      <c r="BR7" s="64">
        <v>1</v>
      </c>
      <c r="BS7" s="64">
        <v>20</v>
      </c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</row>
    <row r="8" spans="1:122" customFormat="1" x14ac:dyDescent="0.2">
      <c r="A8" s="11">
        <f t="shared" si="0"/>
        <v>4</v>
      </c>
      <c r="B8" s="11" t="s">
        <v>278</v>
      </c>
      <c r="C8" s="11">
        <v>9288</v>
      </c>
      <c r="D8" s="18" t="s">
        <v>236</v>
      </c>
      <c r="E8" s="18">
        <f t="shared" si="1"/>
        <v>1</v>
      </c>
      <c r="F8" s="145" t="s">
        <v>377</v>
      </c>
      <c r="G8" s="100">
        <f t="shared" si="2"/>
        <v>101</v>
      </c>
      <c r="H8" s="100">
        <f t="shared" si="3"/>
        <v>93</v>
      </c>
      <c r="I8" s="75"/>
      <c r="J8" s="77">
        <v>101</v>
      </c>
      <c r="K8" s="76"/>
      <c r="L8" s="76"/>
      <c r="M8" s="76"/>
      <c r="N8" s="76"/>
      <c r="O8" s="76"/>
      <c r="P8" s="76"/>
      <c r="Q8" s="76"/>
      <c r="R8" s="76"/>
      <c r="S8" s="77"/>
      <c r="T8" s="76">
        <v>16</v>
      </c>
      <c r="U8" s="76">
        <v>15</v>
      </c>
      <c r="V8" s="76">
        <v>5</v>
      </c>
      <c r="W8" s="76">
        <v>4</v>
      </c>
      <c r="X8" s="76">
        <v>22</v>
      </c>
      <c r="Y8" s="76">
        <v>15</v>
      </c>
      <c r="Z8" s="76">
        <v>10</v>
      </c>
      <c r="AA8" s="76">
        <v>6</v>
      </c>
      <c r="AB8" s="77"/>
      <c r="AC8" s="77">
        <v>1</v>
      </c>
      <c r="AD8" s="77">
        <v>1</v>
      </c>
      <c r="AE8" s="77"/>
      <c r="AF8" s="77">
        <v>33</v>
      </c>
      <c r="AG8" s="77">
        <v>12</v>
      </c>
      <c r="AH8" s="77">
        <v>140</v>
      </c>
      <c r="AI8" s="77">
        <v>3</v>
      </c>
      <c r="AJ8" s="77">
        <v>1</v>
      </c>
      <c r="AK8" s="77"/>
      <c r="AL8" s="77"/>
      <c r="AM8" s="77"/>
      <c r="AN8" s="77"/>
      <c r="AO8" s="76">
        <v>25</v>
      </c>
      <c r="AP8" s="76">
        <v>8</v>
      </c>
      <c r="AQ8" s="78">
        <v>125</v>
      </c>
      <c r="AR8" s="64">
        <v>1</v>
      </c>
      <c r="AS8" s="64">
        <v>50</v>
      </c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>
        <v>6</v>
      </c>
      <c r="BG8" s="64">
        <v>4</v>
      </c>
      <c r="BH8" s="64"/>
      <c r="BI8" s="64"/>
      <c r="BJ8" s="64">
        <v>11</v>
      </c>
      <c r="BK8" s="64">
        <v>3</v>
      </c>
      <c r="BL8" s="64">
        <v>1</v>
      </c>
      <c r="BM8" s="64">
        <v>15</v>
      </c>
      <c r="BN8" s="64">
        <v>4</v>
      </c>
      <c r="BO8" s="64">
        <v>20</v>
      </c>
      <c r="BP8" s="64"/>
      <c r="BQ8" s="64"/>
      <c r="BR8" s="64"/>
      <c r="BS8" s="64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</row>
    <row r="9" spans="1:122" customFormat="1" x14ac:dyDescent="0.2">
      <c r="A9" s="11">
        <f t="shared" si="0"/>
        <v>5</v>
      </c>
      <c r="B9" s="11" t="s">
        <v>278</v>
      </c>
      <c r="C9" s="11">
        <v>9295</v>
      </c>
      <c r="D9" s="18" t="s">
        <v>28</v>
      </c>
      <c r="E9" s="18">
        <f t="shared" si="1"/>
        <v>1</v>
      </c>
      <c r="F9" s="145" t="s">
        <v>377</v>
      </c>
      <c r="G9" s="100">
        <f t="shared" si="2"/>
        <v>113</v>
      </c>
      <c r="H9" s="100">
        <f t="shared" si="3"/>
        <v>10</v>
      </c>
      <c r="I9" s="75"/>
      <c r="J9" s="64"/>
      <c r="K9" s="78">
        <v>2</v>
      </c>
      <c r="L9" s="78">
        <v>23</v>
      </c>
      <c r="M9" s="78">
        <v>15</v>
      </c>
      <c r="N9" s="78">
        <v>18</v>
      </c>
      <c r="O9" s="78">
        <v>3</v>
      </c>
      <c r="P9" s="78">
        <v>25</v>
      </c>
      <c r="Q9" s="78">
        <v>12</v>
      </c>
      <c r="R9" s="78">
        <v>15</v>
      </c>
      <c r="S9" s="64"/>
      <c r="T9" s="78"/>
      <c r="U9" s="78"/>
      <c r="V9" s="78">
        <v>4</v>
      </c>
      <c r="W9" s="78">
        <v>3</v>
      </c>
      <c r="X9" s="78"/>
      <c r="Y9" s="78"/>
      <c r="Z9" s="78">
        <v>3</v>
      </c>
      <c r="AA9" s="78"/>
      <c r="AB9" s="64">
        <v>12</v>
      </c>
      <c r="AC9" s="64"/>
      <c r="AD9" s="64"/>
      <c r="AE9" s="64">
        <v>1</v>
      </c>
      <c r="AF9" s="64">
        <v>23</v>
      </c>
      <c r="AG9" s="64">
        <v>7</v>
      </c>
      <c r="AH9" s="64">
        <v>182</v>
      </c>
      <c r="AI9" s="64"/>
      <c r="AJ9" s="64">
        <v>1</v>
      </c>
      <c r="AK9" s="64">
        <v>6</v>
      </c>
      <c r="AL9" s="64"/>
      <c r="AM9" s="64"/>
      <c r="AN9" s="64"/>
      <c r="AO9" s="78">
        <v>23</v>
      </c>
      <c r="AP9" s="78">
        <v>7</v>
      </c>
      <c r="AQ9" s="78">
        <v>96</v>
      </c>
      <c r="AR9" s="64">
        <v>1.5</v>
      </c>
      <c r="AS9" s="64">
        <v>60</v>
      </c>
      <c r="AT9" s="64"/>
      <c r="AU9" s="64"/>
      <c r="AV9" s="64">
        <v>1</v>
      </c>
      <c r="AW9" s="64">
        <v>40</v>
      </c>
      <c r="AX9" s="64"/>
      <c r="AY9" s="64"/>
      <c r="AZ9" s="64"/>
      <c r="BA9" s="64"/>
      <c r="BB9" s="64">
        <v>2</v>
      </c>
      <c r="BC9" s="64">
        <v>4</v>
      </c>
      <c r="BD9" s="64"/>
      <c r="BE9" s="64"/>
      <c r="BF9" s="64">
        <v>10</v>
      </c>
      <c r="BG9" s="64">
        <v>26</v>
      </c>
      <c r="BH9" s="64"/>
      <c r="BI9" s="64"/>
      <c r="BJ9" s="64">
        <v>14</v>
      </c>
      <c r="BK9" s="64">
        <v>24</v>
      </c>
      <c r="BL9" s="64"/>
      <c r="BM9" s="64"/>
      <c r="BN9" s="64">
        <v>7</v>
      </c>
      <c r="BO9" s="64">
        <v>12</v>
      </c>
      <c r="BP9" s="64"/>
      <c r="BQ9" s="64"/>
      <c r="BR9" s="64">
        <v>22</v>
      </c>
      <c r="BS9" s="64">
        <v>51</v>
      </c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</row>
    <row r="10" spans="1:122" customFormat="1" x14ac:dyDescent="0.2">
      <c r="A10" s="11">
        <f t="shared" si="0"/>
        <v>6</v>
      </c>
      <c r="B10" s="11" t="s">
        <v>278</v>
      </c>
      <c r="C10" s="16">
        <v>9290</v>
      </c>
      <c r="D10" s="146" t="s">
        <v>45</v>
      </c>
      <c r="E10" s="18">
        <f t="shared" si="1"/>
        <v>1</v>
      </c>
      <c r="F10" s="145" t="s">
        <v>377</v>
      </c>
      <c r="G10" s="100">
        <f t="shared" si="2"/>
        <v>19</v>
      </c>
      <c r="H10" s="100">
        <f t="shared" si="3"/>
        <v>10</v>
      </c>
      <c r="I10" s="75"/>
      <c r="J10" s="77"/>
      <c r="K10" s="77">
        <v>3</v>
      </c>
      <c r="L10" s="77">
        <v>2</v>
      </c>
      <c r="M10" s="77">
        <v>2</v>
      </c>
      <c r="N10" s="77">
        <v>4</v>
      </c>
      <c r="O10" s="77">
        <v>2</v>
      </c>
      <c r="P10" s="77"/>
      <c r="Q10" s="77">
        <v>3</v>
      </c>
      <c r="R10" s="77">
        <v>3</v>
      </c>
      <c r="S10" s="77"/>
      <c r="T10" s="77"/>
      <c r="U10" s="77">
        <v>1</v>
      </c>
      <c r="V10" s="77">
        <v>2</v>
      </c>
      <c r="W10" s="77">
        <v>2</v>
      </c>
      <c r="X10" s="77"/>
      <c r="Y10" s="77">
        <v>1</v>
      </c>
      <c r="Z10" s="77">
        <v>1</v>
      </c>
      <c r="AA10" s="77">
        <v>3</v>
      </c>
      <c r="AB10" s="77"/>
      <c r="AC10" s="77">
        <v>1</v>
      </c>
      <c r="AD10" s="77"/>
      <c r="AE10" s="77">
        <v>2</v>
      </c>
      <c r="AF10" s="77">
        <v>2</v>
      </c>
      <c r="AG10" s="77">
        <v>3</v>
      </c>
      <c r="AH10" s="77">
        <v>12</v>
      </c>
      <c r="AI10" s="77"/>
      <c r="AJ10" s="77"/>
      <c r="AK10" s="77"/>
      <c r="AL10" s="77"/>
      <c r="AM10" s="77"/>
      <c r="AN10" s="77"/>
      <c r="AO10" s="77">
        <v>2</v>
      </c>
      <c r="AP10" s="77">
        <v>3</v>
      </c>
      <c r="AQ10" s="77"/>
      <c r="AR10" s="77"/>
      <c r="AS10" s="77"/>
      <c r="AT10" s="77"/>
      <c r="AU10" s="77"/>
      <c r="AV10" s="77"/>
      <c r="AW10" s="77"/>
      <c r="AX10" s="77"/>
      <c r="AY10" s="77"/>
      <c r="AZ10" s="77">
        <v>1</v>
      </c>
      <c r="BA10" s="77">
        <v>5</v>
      </c>
      <c r="BB10" s="77">
        <v>1</v>
      </c>
      <c r="BC10" s="77">
        <v>3</v>
      </c>
      <c r="BD10" s="77">
        <v>1</v>
      </c>
      <c r="BE10" s="77">
        <v>5</v>
      </c>
      <c r="BF10" s="77"/>
      <c r="BG10" s="77"/>
      <c r="BH10" s="77">
        <v>1</v>
      </c>
      <c r="BI10" s="77">
        <v>5</v>
      </c>
      <c r="BJ10" s="77"/>
      <c r="BK10" s="77"/>
      <c r="BL10" s="77">
        <v>1</v>
      </c>
      <c r="BM10" s="77">
        <v>20</v>
      </c>
      <c r="BN10" s="77"/>
      <c r="BO10" s="77"/>
      <c r="BP10" s="77">
        <v>2</v>
      </c>
      <c r="BQ10" s="77">
        <v>22</v>
      </c>
      <c r="BR10" s="77">
        <v>2</v>
      </c>
      <c r="BS10" s="77">
        <v>3</v>
      </c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</row>
    <row r="11" spans="1:122" customFormat="1" x14ac:dyDescent="0.2">
      <c r="A11" s="11">
        <f t="shared" si="0"/>
        <v>7</v>
      </c>
      <c r="B11" s="11" t="s">
        <v>278</v>
      </c>
      <c r="C11" s="11">
        <v>9275</v>
      </c>
      <c r="D11" s="18" t="s">
        <v>21</v>
      </c>
      <c r="E11" s="18">
        <f t="shared" si="1"/>
        <v>1</v>
      </c>
      <c r="F11" s="145" t="s">
        <v>377</v>
      </c>
      <c r="G11" s="100">
        <f t="shared" si="2"/>
        <v>48</v>
      </c>
      <c r="H11" s="100">
        <f t="shared" si="3"/>
        <v>0</v>
      </c>
      <c r="I11" s="75"/>
      <c r="J11" s="77"/>
      <c r="K11" s="76">
        <v>8</v>
      </c>
      <c r="L11" s="76">
        <v>6</v>
      </c>
      <c r="M11" s="76">
        <v>5</v>
      </c>
      <c r="N11" s="76">
        <v>8</v>
      </c>
      <c r="O11" s="76">
        <v>4</v>
      </c>
      <c r="P11" s="76">
        <v>6</v>
      </c>
      <c r="Q11" s="76">
        <v>5</v>
      </c>
      <c r="R11" s="76">
        <v>6</v>
      </c>
      <c r="S11" s="77">
        <v>0</v>
      </c>
      <c r="T11" s="76"/>
      <c r="U11" s="76"/>
      <c r="V11" s="76"/>
      <c r="W11" s="76"/>
      <c r="X11" s="76"/>
      <c r="Y11" s="76"/>
      <c r="Z11" s="76"/>
      <c r="AA11" s="76"/>
      <c r="AB11" s="77">
        <v>3</v>
      </c>
      <c r="AC11" s="77">
        <v>1</v>
      </c>
      <c r="AD11" s="77">
        <v>1</v>
      </c>
      <c r="AE11" s="77"/>
      <c r="AF11" s="77">
        <v>4</v>
      </c>
      <c r="AG11" s="77">
        <v>2</v>
      </c>
      <c r="AH11" s="77">
        <v>26</v>
      </c>
      <c r="AI11" s="77"/>
      <c r="AJ11" s="77"/>
      <c r="AK11" s="77"/>
      <c r="AL11" s="77"/>
      <c r="AM11" s="77">
        <v>4</v>
      </c>
      <c r="AN11" s="77"/>
      <c r="AO11" s="76">
        <v>6</v>
      </c>
      <c r="AP11" s="76"/>
      <c r="AQ11" s="76"/>
      <c r="AR11" s="77"/>
      <c r="AS11" s="77"/>
      <c r="AT11" s="77"/>
      <c r="AU11" s="77"/>
      <c r="AV11" s="77">
        <v>1</v>
      </c>
      <c r="AW11" s="77">
        <v>48</v>
      </c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>
        <v>1</v>
      </c>
      <c r="BK11" s="77">
        <v>2</v>
      </c>
      <c r="BL11" s="77"/>
      <c r="BM11" s="77"/>
      <c r="BN11" s="77"/>
      <c r="BO11" s="77"/>
      <c r="BP11" s="77"/>
      <c r="BQ11" s="77"/>
      <c r="BR11" s="77"/>
      <c r="BS11" s="77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</row>
    <row r="12" spans="1:122" customFormat="1" x14ac:dyDescent="0.2">
      <c r="A12" s="11">
        <f t="shared" si="0"/>
        <v>8</v>
      </c>
      <c r="B12" s="11" t="s">
        <v>278</v>
      </c>
      <c r="C12" s="11">
        <v>9277</v>
      </c>
      <c r="D12" s="18" t="s">
        <v>354</v>
      </c>
      <c r="E12" s="18">
        <f t="shared" si="1"/>
        <v>1</v>
      </c>
      <c r="F12" s="145" t="s">
        <v>377</v>
      </c>
      <c r="G12" s="100">
        <f t="shared" si="2"/>
        <v>56</v>
      </c>
      <c r="H12" s="100">
        <f t="shared" si="3"/>
        <v>15</v>
      </c>
      <c r="I12" s="75"/>
      <c r="J12" s="77"/>
      <c r="K12" s="76">
        <v>1</v>
      </c>
      <c r="L12" s="76">
        <v>4</v>
      </c>
      <c r="M12" s="76">
        <v>5</v>
      </c>
      <c r="N12" s="76">
        <v>30</v>
      </c>
      <c r="O12" s="76"/>
      <c r="P12" s="76">
        <v>3</v>
      </c>
      <c r="Q12" s="76">
        <v>3</v>
      </c>
      <c r="R12" s="76">
        <v>10</v>
      </c>
      <c r="S12" s="77"/>
      <c r="T12" s="76"/>
      <c r="U12" s="76">
        <v>2</v>
      </c>
      <c r="V12" s="76">
        <v>3</v>
      </c>
      <c r="W12" s="76">
        <v>2</v>
      </c>
      <c r="X12" s="76">
        <v>4</v>
      </c>
      <c r="Y12" s="76"/>
      <c r="Z12" s="76"/>
      <c r="AA12" s="76">
        <v>4</v>
      </c>
      <c r="AB12" s="77">
        <v>1</v>
      </c>
      <c r="AC12" s="77">
        <v>3</v>
      </c>
      <c r="AD12" s="77">
        <v>1</v>
      </c>
      <c r="AE12" s="77"/>
      <c r="AF12" s="77">
        <v>2</v>
      </c>
      <c r="AG12" s="77">
        <v>2</v>
      </c>
      <c r="AH12" s="77">
        <v>35</v>
      </c>
      <c r="AI12" s="77"/>
      <c r="AJ12" s="77"/>
      <c r="AK12" s="77"/>
      <c r="AL12" s="77"/>
      <c r="AM12" s="77"/>
      <c r="AN12" s="77"/>
      <c r="AO12" s="76">
        <v>4</v>
      </c>
      <c r="AP12" s="76">
        <v>2</v>
      </c>
      <c r="AQ12" s="76">
        <v>6</v>
      </c>
      <c r="AR12" s="77">
        <v>1</v>
      </c>
      <c r="AS12" s="77">
        <v>50</v>
      </c>
      <c r="AT12" s="77"/>
      <c r="AU12" s="77"/>
      <c r="AV12" s="77"/>
      <c r="AW12" s="77"/>
      <c r="AX12" s="77"/>
      <c r="AY12" s="77"/>
      <c r="AZ12" s="77"/>
      <c r="BA12" s="77"/>
      <c r="BB12" s="77">
        <v>6</v>
      </c>
      <c r="BC12" s="77">
        <v>1</v>
      </c>
      <c r="BD12" s="77"/>
      <c r="BE12" s="77"/>
      <c r="BF12" s="77">
        <v>1</v>
      </c>
      <c r="BG12" s="77">
        <v>1</v>
      </c>
      <c r="BH12" s="77"/>
      <c r="BI12" s="77"/>
      <c r="BJ12" s="77">
        <v>7</v>
      </c>
      <c r="BK12" s="77">
        <v>5</v>
      </c>
      <c r="BL12" s="77"/>
      <c r="BM12" s="77"/>
      <c r="BN12" s="77">
        <v>1</v>
      </c>
      <c r="BO12" s="77">
        <v>12</v>
      </c>
      <c r="BP12" s="77">
        <v>1</v>
      </c>
      <c r="BQ12" s="77">
        <v>2</v>
      </c>
      <c r="BR12" s="77"/>
      <c r="BS12" s="77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</row>
    <row r="13" spans="1:122" customFormat="1" x14ac:dyDescent="0.2">
      <c r="A13" s="11">
        <f t="shared" si="0"/>
        <v>9</v>
      </c>
      <c r="B13" s="11" t="s">
        <v>278</v>
      </c>
      <c r="C13" s="11">
        <v>9293</v>
      </c>
      <c r="D13" s="18" t="s">
        <v>46</v>
      </c>
      <c r="E13" s="18">
        <f t="shared" si="1"/>
        <v>1</v>
      </c>
      <c r="F13" s="145" t="s">
        <v>377</v>
      </c>
      <c r="G13" s="100">
        <f t="shared" si="2"/>
        <v>92</v>
      </c>
      <c r="H13" s="100">
        <f t="shared" si="3"/>
        <v>28</v>
      </c>
      <c r="I13" s="75"/>
      <c r="J13" s="77"/>
      <c r="K13" s="76"/>
      <c r="L13" s="76">
        <v>4</v>
      </c>
      <c r="M13" s="76">
        <v>10</v>
      </c>
      <c r="N13" s="76">
        <v>48</v>
      </c>
      <c r="O13" s="76"/>
      <c r="P13" s="76">
        <v>2</v>
      </c>
      <c r="Q13" s="76">
        <v>6</v>
      </c>
      <c r="R13" s="76">
        <v>22</v>
      </c>
      <c r="S13" s="77"/>
      <c r="T13" s="76">
        <v>1</v>
      </c>
      <c r="U13" s="76">
        <v>6</v>
      </c>
      <c r="V13" s="76">
        <v>4</v>
      </c>
      <c r="W13" s="76">
        <v>2</v>
      </c>
      <c r="X13" s="76">
        <v>3</v>
      </c>
      <c r="Y13" s="76">
        <v>7</v>
      </c>
      <c r="Z13" s="76">
        <v>4</v>
      </c>
      <c r="AA13" s="76">
        <v>1</v>
      </c>
      <c r="AB13" s="77"/>
      <c r="AC13" s="77">
        <v>1</v>
      </c>
      <c r="AD13" s="77">
        <v>1</v>
      </c>
      <c r="AE13" s="77"/>
      <c r="AF13" s="77">
        <v>7</v>
      </c>
      <c r="AG13" s="77">
        <v>2</v>
      </c>
      <c r="AH13" s="77">
        <v>56</v>
      </c>
      <c r="AI13" s="77">
        <v>1</v>
      </c>
      <c r="AJ13" s="77"/>
      <c r="AK13" s="77"/>
      <c r="AL13" s="77"/>
      <c r="AM13" s="77"/>
      <c r="AN13" s="77"/>
      <c r="AO13" s="76">
        <v>7</v>
      </c>
      <c r="AP13" s="76">
        <v>2</v>
      </c>
      <c r="AQ13" s="76">
        <v>8</v>
      </c>
      <c r="AR13" s="77">
        <v>1</v>
      </c>
      <c r="AS13" s="77">
        <v>40</v>
      </c>
      <c r="AT13" s="77"/>
      <c r="AU13" s="77"/>
      <c r="AV13" s="77"/>
      <c r="AW13" s="77"/>
      <c r="AX13" s="77"/>
      <c r="AY13" s="77"/>
      <c r="AZ13" s="77"/>
      <c r="BA13" s="77"/>
      <c r="BB13" s="77">
        <v>12</v>
      </c>
      <c r="BC13" s="77">
        <v>3</v>
      </c>
      <c r="BD13" s="77"/>
      <c r="BE13" s="77"/>
      <c r="BF13" s="77"/>
      <c r="BG13" s="77"/>
      <c r="BH13" s="77"/>
      <c r="BI13" s="77"/>
      <c r="BJ13" s="77">
        <v>2</v>
      </c>
      <c r="BK13" s="77">
        <v>2</v>
      </c>
      <c r="BL13" s="77">
        <v>1</v>
      </c>
      <c r="BM13" s="77">
        <v>2.5</v>
      </c>
      <c r="BN13" s="77"/>
      <c r="BO13" s="77"/>
      <c r="BP13" s="77"/>
      <c r="BQ13" s="77"/>
      <c r="BR13" s="77"/>
      <c r="BS13" s="77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</row>
    <row r="14" spans="1:122" customFormat="1" x14ac:dyDescent="0.2">
      <c r="A14" s="11">
        <f t="shared" si="0"/>
        <v>10</v>
      </c>
      <c r="B14" s="11" t="s">
        <v>278</v>
      </c>
      <c r="C14" s="11">
        <v>9279</v>
      </c>
      <c r="D14" s="18" t="s">
        <v>25</v>
      </c>
      <c r="E14" s="18">
        <f t="shared" si="1"/>
        <v>1</v>
      </c>
      <c r="F14" s="145" t="s">
        <v>377</v>
      </c>
      <c r="G14" s="100">
        <f t="shared" si="2"/>
        <v>65</v>
      </c>
      <c r="H14" s="100">
        <f t="shared" si="3"/>
        <v>45</v>
      </c>
      <c r="I14" s="75"/>
      <c r="J14" s="77"/>
      <c r="K14" s="76">
        <v>4</v>
      </c>
      <c r="L14" s="76">
        <v>7</v>
      </c>
      <c r="M14" s="76">
        <v>8</v>
      </c>
      <c r="N14" s="76">
        <v>18</v>
      </c>
      <c r="O14" s="76">
        <v>5</v>
      </c>
      <c r="P14" s="76">
        <v>5</v>
      </c>
      <c r="Q14" s="76">
        <v>8</v>
      </c>
      <c r="R14" s="76">
        <v>10</v>
      </c>
      <c r="S14" s="77">
        <v>45</v>
      </c>
      <c r="T14" s="76"/>
      <c r="U14" s="76"/>
      <c r="V14" s="76"/>
      <c r="W14" s="76"/>
      <c r="X14" s="76"/>
      <c r="Y14" s="76"/>
      <c r="Z14" s="76"/>
      <c r="AA14" s="76"/>
      <c r="AB14" s="77"/>
      <c r="AC14" s="77"/>
      <c r="AD14" s="77">
        <v>2</v>
      </c>
      <c r="AE14" s="77"/>
      <c r="AF14" s="77">
        <v>4</v>
      </c>
      <c r="AG14" s="77">
        <v>3</v>
      </c>
      <c r="AH14" s="77">
        <v>53</v>
      </c>
      <c r="AI14" s="77">
        <v>1</v>
      </c>
      <c r="AJ14" s="77">
        <v>2</v>
      </c>
      <c r="AK14" s="77"/>
      <c r="AL14" s="77"/>
      <c r="AM14" s="77"/>
      <c r="AN14" s="77"/>
      <c r="AO14" s="76">
        <v>4</v>
      </c>
      <c r="AP14" s="76"/>
      <c r="AQ14" s="76"/>
      <c r="AR14" s="77">
        <v>1</v>
      </c>
      <c r="AS14" s="77">
        <v>45</v>
      </c>
      <c r="AT14" s="77"/>
      <c r="AU14" s="77"/>
      <c r="AV14" s="77"/>
      <c r="AW14" s="77"/>
      <c r="AX14" s="77"/>
      <c r="AY14" s="77"/>
      <c r="AZ14" s="77"/>
      <c r="BA14" s="77"/>
      <c r="BB14" s="77">
        <v>7</v>
      </c>
      <c r="BC14" s="77">
        <v>14</v>
      </c>
      <c r="BD14" s="77"/>
      <c r="BE14" s="77"/>
      <c r="BF14" s="77"/>
      <c r="BG14" s="77"/>
      <c r="BH14" s="77">
        <v>1</v>
      </c>
      <c r="BI14" s="77">
        <v>4</v>
      </c>
      <c r="BJ14" s="77">
        <v>3</v>
      </c>
      <c r="BK14" s="77">
        <v>3</v>
      </c>
      <c r="BL14" s="77">
        <v>4</v>
      </c>
      <c r="BM14" s="77">
        <v>20</v>
      </c>
      <c r="BN14" s="77"/>
      <c r="BO14" s="77"/>
      <c r="BP14" s="77"/>
      <c r="BQ14" s="77"/>
      <c r="BR14" s="77"/>
      <c r="BS14" s="77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</row>
    <row r="15" spans="1:122" customFormat="1" x14ac:dyDescent="0.2">
      <c r="A15" s="11">
        <f t="shared" si="0"/>
        <v>11</v>
      </c>
      <c r="B15" s="11" t="s">
        <v>278</v>
      </c>
      <c r="C15" s="11">
        <v>9340</v>
      </c>
      <c r="D15" s="18" t="s">
        <v>69</v>
      </c>
      <c r="E15" s="18">
        <f t="shared" si="1"/>
        <v>1</v>
      </c>
      <c r="F15" s="145" t="s">
        <v>377</v>
      </c>
      <c r="G15" s="100">
        <f t="shared" si="2"/>
        <v>96</v>
      </c>
      <c r="H15" s="100">
        <f t="shared" si="3"/>
        <v>106</v>
      </c>
      <c r="I15" s="75"/>
      <c r="J15" s="77"/>
      <c r="K15" s="76">
        <v>4</v>
      </c>
      <c r="L15" s="76">
        <v>5</v>
      </c>
      <c r="M15" s="76">
        <v>19</v>
      </c>
      <c r="N15" s="76">
        <v>25</v>
      </c>
      <c r="O15" s="76">
        <v>1</v>
      </c>
      <c r="P15" s="76">
        <v>4</v>
      </c>
      <c r="Q15" s="76">
        <v>14</v>
      </c>
      <c r="R15" s="76">
        <v>24</v>
      </c>
      <c r="S15" s="77"/>
      <c r="T15" s="76"/>
      <c r="U15" s="76">
        <v>14</v>
      </c>
      <c r="V15" s="76">
        <v>28</v>
      </c>
      <c r="W15" s="76">
        <v>22</v>
      </c>
      <c r="X15" s="76">
        <v>2</v>
      </c>
      <c r="Y15" s="76">
        <v>11</v>
      </c>
      <c r="Z15" s="76">
        <v>14</v>
      </c>
      <c r="AA15" s="76">
        <v>15</v>
      </c>
      <c r="AB15" s="77">
        <v>15</v>
      </c>
      <c r="AC15" s="77">
        <v>7</v>
      </c>
      <c r="AD15" s="77">
        <v>4</v>
      </c>
      <c r="AE15" s="77">
        <v>6</v>
      </c>
      <c r="AF15" s="77">
        <v>11</v>
      </c>
      <c r="AG15" s="77">
        <v>3</v>
      </c>
      <c r="AH15" s="77">
        <v>121</v>
      </c>
      <c r="AI15" s="77">
        <v>2</v>
      </c>
      <c r="AJ15" s="77"/>
      <c r="AK15" s="77"/>
      <c r="AL15" s="77"/>
      <c r="AM15" s="77"/>
      <c r="AN15" s="77"/>
      <c r="AO15" s="76">
        <v>64</v>
      </c>
      <c r="AP15" s="76">
        <v>4</v>
      </c>
      <c r="AQ15" s="76">
        <v>80</v>
      </c>
      <c r="AR15" s="77">
        <v>1</v>
      </c>
      <c r="AS15" s="77">
        <v>40</v>
      </c>
      <c r="AT15" s="77"/>
      <c r="AU15" s="77"/>
      <c r="AV15" s="77"/>
      <c r="AW15" s="77"/>
      <c r="AX15" s="77"/>
      <c r="AY15" s="77"/>
      <c r="AZ15" s="77">
        <v>8</v>
      </c>
      <c r="BA15" s="77">
        <v>130</v>
      </c>
      <c r="BB15" s="77">
        <v>7</v>
      </c>
      <c r="BC15" s="77">
        <v>19</v>
      </c>
      <c r="BD15" s="77">
        <v>1</v>
      </c>
      <c r="BE15" s="77">
        <v>13</v>
      </c>
      <c r="BF15" s="77">
        <v>5</v>
      </c>
      <c r="BG15" s="77">
        <v>15</v>
      </c>
      <c r="BH15" s="77">
        <v>1</v>
      </c>
      <c r="BI15" s="77">
        <v>4</v>
      </c>
      <c r="BJ15" s="77">
        <v>3</v>
      </c>
      <c r="BK15" s="77">
        <v>6</v>
      </c>
      <c r="BL15" s="77">
        <v>7</v>
      </c>
      <c r="BM15" s="77">
        <v>82</v>
      </c>
      <c r="BN15" s="77"/>
      <c r="BO15" s="77"/>
      <c r="BP15" s="77"/>
      <c r="BQ15" s="77"/>
      <c r="BR15" s="77">
        <v>16</v>
      </c>
      <c r="BS15" s="77">
        <v>52</v>
      </c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</row>
    <row r="16" spans="1:122" customFormat="1" x14ac:dyDescent="0.2">
      <c r="A16" s="11">
        <f t="shared" si="0"/>
        <v>12</v>
      </c>
      <c r="B16" s="11" t="s">
        <v>278</v>
      </c>
      <c r="C16" s="11">
        <v>9343</v>
      </c>
      <c r="D16" s="18" t="s">
        <v>70</v>
      </c>
      <c r="E16" s="18" t="str">
        <f t="shared" si="1"/>
        <v/>
      </c>
      <c r="F16" s="19" t="s">
        <v>307</v>
      </c>
      <c r="G16" s="100">
        <f t="shared" si="2"/>
        <v>37</v>
      </c>
      <c r="H16" s="100">
        <f t="shared" si="3"/>
        <v>5</v>
      </c>
      <c r="I16" s="75"/>
      <c r="J16" s="77"/>
      <c r="K16" s="76"/>
      <c r="L16" s="76">
        <v>1</v>
      </c>
      <c r="M16" s="76">
        <v>5</v>
      </c>
      <c r="N16" s="76">
        <v>15</v>
      </c>
      <c r="O16" s="76">
        <v>1</v>
      </c>
      <c r="P16" s="76">
        <v>1</v>
      </c>
      <c r="Q16" s="76">
        <v>4</v>
      </c>
      <c r="R16" s="76">
        <v>10</v>
      </c>
      <c r="S16" s="77">
        <v>0</v>
      </c>
      <c r="T16" s="76"/>
      <c r="U16" s="76">
        <v>1</v>
      </c>
      <c r="V16" s="76">
        <v>1</v>
      </c>
      <c r="W16" s="76"/>
      <c r="X16" s="76"/>
      <c r="Y16" s="76">
        <v>2</v>
      </c>
      <c r="Z16" s="76">
        <v>1</v>
      </c>
      <c r="AA16" s="76"/>
      <c r="AB16" s="77"/>
      <c r="AC16" s="77"/>
      <c r="AD16" s="77"/>
      <c r="AE16" s="77"/>
      <c r="AF16" s="77">
        <v>1</v>
      </c>
      <c r="AG16" s="77"/>
      <c r="AH16" s="77">
        <v>29</v>
      </c>
      <c r="AI16" s="77"/>
      <c r="AJ16" s="77"/>
      <c r="AK16" s="77"/>
      <c r="AL16" s="77"/>
      <c r="AM16" s="77"/>
      <c r="AN16" s="77">
        <v>1</v>
      </c>
      <c r="AO16" s="76"/>
      <c r="AP16" s="76"/>
      <c r="AQ16" s="76">
        <v>5</v>
      </c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>
        <v>2</v>
      </c>
      <c r="BC16" s="77">
        <v>2</v>
      </c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>
        <v>1</v>
      </c>
      <c r="BO16" s="77">
        <v>2</v>
      </c>
      <c r="BP16" s="77">
        <v>1</v>
      </c>
      <c r="BQ16" s="77">
        <v>12</v>
      </c>
      <c r="BR16" s="77"/>
      <c r="BS16" s="77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</row>
    <row r="17" spans="1:87" customFormat="1" ht="14.25" x14ac:dyDescent="0.2">
      <c r="A17" s="11">
        <f t="shared" si="0"/>
        <v>13</v>
      </c>
      <c r="B17" s="11" t="s">
        <v>278</v>
      </c>
      <c r="C17" s="11">
        <v>9350</v>
      </c>
      <c r="D17" s="148" t="s">
        <v>380</v>
      </c>
      <c r="E17" s="18">
        <f t="shared" si="1"/>
        <v>1</v>
      </c>
      <c r="F17" s="145" t="s">
        <v>377</v>
      </c>
      <c r="G17" s="100">
        <f t="shared" si="2"/>
        <v>75</v>
      </c>
      <c r="H17" s="100">
        <f t="shared" si="3"/>
        <v>52</v>
      </c>
      <c r="I17" s="75"/>
      <c r="J17" s="77"/>
      <c r="K17" s="76">
        <v>10</v>
      </c>
      <c r="L17" s="76">
        <v>15</v>
      </c>
      <c r="M17" s="76">
        <v>10</v>
      </c>
      <c r="N17" s="76">
        <v>6</v>
      </c>
      <c r="O17" s="76">
        <v>2</v>
      </c>
      <c r="P17" s="76">
        <v>16</v>
      </c>
      <c r="Q17" s="76">
        <v>10</v>
      </c>
      <c r="R17" s="76">
        <v>6</v>
      </c>
      <c r="S17" s="64"/>
      <c r="T17" s="76">
        <v>4</v>
      </c>
      <c r="U17" s="76">
        <v>13</v>
      </c>
      <c r="V17" s="76">
        <v>7</v>
      </c>
      <c r="W17" s="76">
        <v>2</v>
      </c>
      <c r="X17" s="76">
        <v>3</v>
      </c>
      <c r="Y17" s="76">
        <v>11</v>
      </c>
      <c r="Z17" s="76">
        <v>10</v>
      </c>
      <c r="AA17" s="76">
        <v>2</v>
      </c>
      <c r="AB17" s="77">
        <v>15</v>
      </c>
      <c r="AC17" s="77"/>
      <c r="AD17" s="77"/>
      <c r="AE17" s="77">
        <v>12</v>
      </c>
      <c r="AF17" s="77">
        <v>26</v>
      </c>
      <c r="AG17" s="77">
        <v>7</v>
      </c>
      <c r="AH17" s="77">
        <v>65</v>
      </c>
      <c r="AI17" s="77">
        <v>2</v>
      </c>
      <c r="AJ17" s="77">
        <v>1</v>
      </c>
      <c r="AK17" s="77"/>
      <c r="AL17" s="77"/>
      <c r="AM17" s="77"/>
      <c r="AN17" s="77">
        <v>50</v>
      </c>
      <c r="AO17" s="76">
        <v>26</v>
      </c>
      <c r="AP17" s="76">
        <v>10</v>
      </c>
      <c r="AQ17" s="76">
        <v>10</v>
      </c>
      <c r="AR17" s="77">
        <v>1</v>
      </c>
      <c r="AS17" s="77">
        <v>50</v>
      </c>
      <c r="AT17" s="77"/>
      <c r="AU17" s="77"/>
      <c r="AV17" s="77"/>
      <c r="AW17" s="77"/>
      <c r="AX17" s="77"/>
      <c r="AY17" s="77"/>
      <c r="AZ17" s="77"/>
      <c r="BA17" s="77"/>
      <c r="BB17" s="77">
        <v>5</v>
      </c>
      <c r="BC17" s="77">
        <v>8</v>
      </c>
      <c r="BD17" s="77"/>
      <c r="BE17" s="77"/>
      <c r="BF17" s="77">
        <v>4</v>
      </c>
      <c r="BG17" s="77">
        <v>4</v>
      </c>
      <c r="BH17" s="77"/>
      <c r="BI17" s="77"/>
      <c r="BJ17" s="77">
        <v>8</v>
      </c>
      <c r="BK17" s="77">
        <v>5</v>
      </c>
      <c r="BL17" s="77"/>
      <c r="BM17" s="77"/>
      <c r="BN17" s="77">
        <v>4</v>
      </c>
      <c r="BO17" s="77">
        <v>10</v>
      </c>
      <c r="BP17" s="77">
        <v>2</v>
      </c>
      <c r="BQ17" s="77"/>
      <c r="BR17" s="77"/>
      <c r="BS17" s="77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</row>
    <row r="18" spans="1:87" customFormat="1" x14ac:dyDescent="0.2">
      <c r="A18" s="11">
        <f t="shared" si="0"/>
        <v>14</v>
      </c>
      <c r="B18" s="11" t="s">
        <v>278</v>
      </c>
      <c r="C18" s="11">
        <v>9261</v>
      </c>
      <c r="D18" s="18" t="s">
        <v>16</v>
      </c>
      <c r="E18" s="18" t="str">
        <f t="shared" si="1"/>
        <v/>
      </c>
      <c r="F18" s="19" t="s">
        <v>307</v>
      </c>
      <c r="G18" s="100">
        <f t="shared" si="2"/>
        <v>15</v>
      </c>
      <c r="H18" s="100">
        <f t="shared" si="3"/>
        <v>40</v>
      </c>
      <c r="I18" s="75"/>
      <c r="J18" s="64"/>
      <c r="K18" s="76"/>
      <c r="L18" s="76">
        <v>2</v>
      </c>
      <c r="M18" s="76">
        <v>4</v>
      </c>
      <c r="N18" s="76">
        <v>4</v>
      </c>
      <c r="O18" s="76" t="s">
        <v>14</v>
      </c>
      <c r="P18" s="76"/>
      <c r="Q18" s="76">
        <v>2</v>
      </c>
      <c r="R18" s="76">
        <v>3</v>
      </c>
      <c r="S18" s="77"/>
      <c r="T18" s="76">
        <v>10</v>
      </c>
      <c r="U18" s="76">
        <v>5</v>
      </c>
      <c r="V18" s="76">
        <v>7</v>
      </c>
      <c r="W18" s="76">
        <v>5</v>
      </c>
      <c r="X18" s="76">
        <v>1</v>
      </c>
      <c r="Y18" s="76">
        <v>3</v>
      </c>
      <c r="Z18" s="76">
        <v>7</v>
      </c>
      <c r="AA18" s="76">
        <v>2</v>
      </c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6"/>
      <c r="AP18" s="78"/>
      <c r="AQ18" s="78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</row>
    <row r="19" spans="1:87" customFormat="1" x14ac:dyDescent="0.2">
      <c r="A19" s="11">
        <f t="shared" si="0"/>
        <v>15</v>
      </c>
      <c r="B19" s="11" t="s">
        <v>278</v>
      </c>
      <c r="C19" s="11">
        <v>15266</v>
      </c>
      <c r="D19" s="18" t="s">
        <v>233</v>
      </c>
      <c r="E19" s="18">
        <f t="shared" si="1"/>
        <v>1</v>
      </c>
      <c r="F19" s="145" t="s">
        <v>377</v>
      </c>
      <c r="G19" s="100">
        <f t="shared" si="2"/>
        <v>23</v>
      </c>
      <c r="H19" s="100">
        <f t="shared" si="3"/>
        <v>20</v>
      </c>
      <c r="I19" s="75"/>
      <c r="J19" s="77"/>
      <c r="K19" s="76"/>
      <c r="L19" s="76">
        <v>1</v>
      </c>
      <c r="M19" s="76">
        <v>6</v>
      </c>
      <c r="N19" s="76">
        <v>9</v>
      </c>
      <c r="O19" s="76"/>
      <c r="P19" s="76"/>
      <c r="Q19" s="76">
        <v>3</v>
      </c>
      <c r="R19" s="76">
        <v>4</v>
      </c>
      <c r="S19" s="77"/>
      <c r="T19" s="76">
        <v>2</v>
      </c>
      <c r="U19" s="76">
        <v>2</v>
      </c>
      <c r="V19" s="76">
        <v>6</v>
      </c>
      <c r="W19" s="76">
        <v>2</v>
      </c>
      <c r="X19" s="76">
        <v>1</v>
      </c>
      <c r="Y19" s="76">
        <v>1</v>
      </c>
      <c r="Z19" s="76">
        <v>5</v>
      </c>
      <c r="AA19" s="76">
        <v>1</v>
      </c>
      <c r="AB19" s="77"/>
      <c r="AC19" s="77"/>
      <c r="AD19" s="77">
        <v>8</v>
      </c>
      <c r="AE19" s="77"/>
      <c r="AF19" s="77">
        <v>4</v>
      </c>
      <c r="AG19" s="77">
        <v>2</v>
      </c>
      <c r="AH19" s="77">
        <v>28</v>
      </c>
      <c r="AI19" s="77"/>
      <c r="AJ19" s="77"/>
      <c r="AK19" s="77"/>
      <c r="AL19" s="77"/>
      <c r="AM19" s="77"/>
      <c r="AN19" s="77"/>
      <c r="AO19" s="76">
        <v>4</v>
      </c>
      <c r="AP19" s="76">
        <v>2</v>
      </c>
      <c r="AQ19" s="76">
        <v>12</v>
      </c>
      <c r="AR19" s="77">
        <v>1</v>
      </c>
      <c r="AS19" s="77">
        <v>53</v>
      </c>
      <c r="AT19" s="77"/>
      <c r="AU19" s="77"/>
      <c r="AV19" s="77"/>
      <c r="AW19" s="77"/>
      <c r="AX19" s="77"/>
      <c r="AY19" s="77"/>
      <c r="AZ19" s="77"/>
      <c r="BA19" s="77"/>
      <c r="BB19" s="77">
        <v>2</v>
      </c>
      <c r="BC19" s="77">
        <v>4</v>
      </c>
      <c r="BD19" s="77"/>
      <c r="BE19" s="77"/>
      <c r="BF19" s="77"/>
      <c r="BG19" s="77"/>
      <c r="BH19" s="77"/>
      <c r="BI19" s="77"/>
      <c r="BJ19" s="77">
        <v>6</v>
      </c>
      <c r="BK19" s="77">
        <v>6</v>
      </c>
      <c r="BL19" s="77"/>
      <c r="BM19" s="77"/>
      <c r="BN19" s="77"/>
      <c r="BO19" s="77"/>
      <c r="BP19" s="77"/>
      <c r="BQ19" s="77"/>
      <c r="BR19" s="77">
        <v>9</v>
      </c>
      <c r="BS19" s="77">
        <v>12</v>
      </c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</row>
    <row r="20" spans="1:87" customFormat="1" x14ac:dyDescent="0.2">
      <c r="A20" s="11">
        <f t="shared" si="0"/>
        <v>16</v>
      </c>
      <c r="B20" s="11" t="s">
        <v>278</v>
      </c>
      <c r="C20" s="11">
        <v>9296</v>
      </c>
      <c r="D20" s="18" t="s">
        <v>47</v>
      </c>
      <c r="E20" s="18" t="str">
        <f t="shared" si="1"/>
        <v/>
      </c>
      <c r="F20" s="19" t="s">
        <v>307</v>
      </c>
      <c r="G20" s="100">
        <f t="shared" si="2"/>
        <v>24</v>
      </c>
      <c r="H20" s="100">
        <f t="shared" si="3"/>
        <v>23</v>
      </c>
      <c r="I20" s="75"/>
      <c r="J20" s="77"/>
      <c r="K20" s="76">
        <v>1</v>
      </c>
      <c r="L20" s="76">
        <v>2</v>
      </c>
      <c r="M20" s="76">
        <v>5</v>
      </c>
      <c r="N20" s="76">
        <v>7</v>
      </c>
      <c r="O20" s="76"/>
      <c r="P20" s="76">
        <v>3</v>
      </c>
      <c r="Q20" s="76">
        <v>4</v>
      </c>
      <c r="R20" s="76">
        <v>2</v>
      </c>
      <c r="S20" s="77"/>
      <c r="T20" s="76"/>
      <c r="U20" s="76">
        <v>5</v>
      </c>
      <c r="V20" s="76">
        <v>5</v>
      </c>
      <c r="W20" s="76">
        <v>3</v>
      </c>
      <c r="X20" s="76"/>
      <c r="Y20" s="76">
        <v>2</v>
      </c>
      <c r="Z20" s="76">
        <v>5</v>
      </c>
      <c r="AA20" s="76">
        <v>3</v>
      </c>
      <c r="AB20" s="77"/>
      <c r="AC20" s="77">
        <v>1</v>
      </c>
      <c r="AD20" s="77"/>
      <c r="AE20" s="77"/>
      <c r="AF20" s="77">
        <v>8</v>
      </c>
      <c r="AG20" s="77">
        <v>3</v>
      </c>
      <c r="AH20" s="77">
        <v>24</v>
      </c>
      <c r="AI20" s="77"/>
      <c r="AJ20" s="77"/>
      <c r="AK20" s="77"/>
      <c r="AL20" s="77"/>
      <c r="AM20" s="77"/>
      <c r="AN20" s="77"/>
      <c r="AO20" s="76">
        <v>14</v>
      </c>
      <c r="AP20" s="76">
        <v>7</v>
      </c>
      <c r="AQ20" s="76">
        <v>5</v>
      </c>
      <c r="AR20" s="77">
        <v>1</v>
      </c>
      <c r="AS20" s="77">
        <v>48</v>
      </c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>
        <v>1</v>
      </c>
      <c r="BG20" s="77">
        <v>5</v>
      </c>
      <c r="BH20" s="77"/>
      <c r="BI20" s="77"/>
      <c r="BJ20" s="77">
        <v>2</v>
      </c>
      <c r="BK20" s="77">
        <v>6</v>
      </c>
      <c r="BL20" s="77"/>
      <c r="BM20" s="77"/>
      <c r="BN20" s="77"/>
      <c r="BO20" s="77"/>
      <c r="BP20" s="77"/>
      <c r="BQ20" s="77"/>
      <c r="BR20" s="77">
        <v>3</v>
      </c>
      <c r="BS20" s="77">
        <v>18</v>
      </c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</row>
    <row r="21" spans="1:87" customFormat="1" x14ac:dyDescent="0.2">
      <c r="A21" s="11">
        <f t="shared" si="0"/>
        <v>17</v>
      </c>
      <c r="B21" s="11" t="s">
        <v>278</v>
      </c>
      <c r="C21" s="11">
        <v>9280</v>
      </c>
      <c r="D21" s="18" t="s">
        <v>18</v>
      </c>
      <c r="E21" s="18">
        <f t="shared" si="1"/>
        <v>1</v>
      </c>
      <c r="F21" s="145" t="s">
        <v>377</v>
      </c>
      <c r="G21" s="100">
        <f t="shared" si="2"/>
        <v>90</v>
      </c>
      <c r="H21" s="100">
        <f t="shared" si="3"/>
        <v>61</v>
      </c>
      <c r="I21" s="75"/>
      <c r="J21" s="77"/>
      <c r="K21" s="76">
        <v>5</v>
      </c>
      <c r="L21" s="76">
        <v>11</v>
      </c>
      <c r="M21" s="76">
        <v>18</v>
      </c>
      <c r="N21" s="76">
        <v>13</v>
      </c>
      <c r="O21" s="76">
        <v>4</v>
      </c>
      <c r="P21" s="76">
        <v>10</v>
      </c>
      <c r="Q21" s="76">
        <v>17</v>
      </c>
      <c r="R21" s="76">
        <v>12</v>
      </c>
      <c r="S21" s="77"/>
      <c r="T21" s="76">
        <v>4</v>
      </c>
      <c r="U21" s="76">
        <v>9</v>
      </c>
      <c r="V21" s="76">
        <v>13</v>
      </c>
      <c r="W21" s="76">
        <v>6</v>
      </c>
      <c r="X21" s="76">
        <v>2</v>
      </c>
      <c r="Y21" s="76">
        <v>9</v>
      </c>
      <c r="Z21" s="76">
        <v>12</v>
      </c>
      <c r="AA21" s="76">
        <v>6</v>
      </c>
      <c r="AB21" s="77"/>
      <c r="AC21" s="77">
        <v>2</v>
      </c>
      <c r="AD21" s="77"/>
      <c r="AE21" s="77"/>
      <c r="AF21" s="77">
        <v>8</v>
      </c>
      <c r="AG21" s="77">
        <v>6</v>
      </c>
      <c r="AH21" s="77">
        <v>86</v>
      </c>
      <c r="AI21" s="77"/>
      <c r="AJ21" s="77"/>
      <c r="AK21" s="77"/>
      <c r="AL21" s="77">
        <v>1</v>
      </c>
      <c r="AM21" s="77"/>
      <c r="AN21" s="77"/>
      <c r="AO21" s="76">
        <v>14</v>
      </c>
      <c r="AP21" s="76">
        <v>15</v>
      </c>
      <c r="AQ21" s="76">
        <v>78</v>
      </c>
      <c r="AR21" s="77">
        <v>1</v>
      </c>
      <c r="AS21" s="77">
        <v>40</v>
      </c>
      <c r="AT21" s="77"/>
      <c r="AU21" s="77"/>
      <c r="AV21" s="77"/>
      <c r="AW21" s="77"/>
      <c r="AX21" s="77"/>
      <c r="AY21" s="77"/>
      <c r="AZ21" s="77"/>
      <c r="BA21" s="77"/>
      <c r="BB21" s="77">
        <v>21</v>
      </c>
      <c r="BC21" s="77">
        <v>25</v>
      </c>
      <c r="BD21" s="77">
        <v>1</v>
      </c>
      <c r="BE21" s="77">
        <v>15</v>
      </c>
      <c r="BF21" s="77">
        <v>2</v>
      </c>
      <c r="BG21" s="77">
        <v>10</v>
      </c>
      <c r="BH21" s="77"/>
      <c r="BI21" s="77"/>
      <c r="BJ21" s="77">
        <v>7</v>
      </c>
      <c r="BK21" s="77">
        <v>14</v>
      </c>
      <c r="BL21" s="77">
        <v>1</v>
      </c>
      <c r="BM21" s="77">
        <v>20</v>
      </c>
      <c r="BN21" s="77">
        <v>3</v>
      </c>
      <c r="BO21" s="77">
        <v>10</v>
      </c>
      <c r="BP21" s="77"/>
      <c r="BQ21" s="77"/>
      <c r="BR21" s="77">
        <v>12</v>
      </c>
      <c r="BS21" s="77">
        <v>22</v>
      </c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</row>
    <row r="22" spans="1:87" customFormat="1" x14ac:dyDescent="0.2">
      <c r="A22" s="11">
        <f t="shared" si="0"/>
        <v>18</v>
      </c>
      <c r="B22" s="11" t="s">
        <v>278</v>
      </c>
      <c r="C22" s="11">
        <v>9299</v>
      </c>
      <c r="D22" s="18" t="s">
        <v>29</v>
      </c>
      <c r="E22" s="18" t="str">
        <f t="shared" si="1"/>
        <v/>
      </c>
      <c r="F22" s="19" t="s">
        <v>307</v>
      </c>
      <c r="G22" s="100">
        <f t="shared" si="2"/>
        <v>91</v>
      </c>
      <c r="H22" s="100">
        <f t="shared" si="3"/>
        <v>21</v>
      </c>
      <c r="I22" s="75"/>
      <c r="J22" s="77"/>
      <c r="K22" s="77">
        <v>5</v>
      </c>
      <c r="L22" s="78">
        <v>15</v>
      </c>
      <c r="M22" s="78">
        <v>10</v>
      </c>
      <c r="N22" s="78">
        <v>23</v>
      </c>
      <c r="O22" s="78">
        <v>5</v>
      </c>
      <c r="P22" s="78">
        <v>14</v>
      </c>
      <c r="Q22" s="78">
        <v>8</v>
      </c>
      <c r="R22" s="78">
        <v>11</v>
      </c>
      <c r="S22" s="64"/>
      <c r="T22" s="78">
        <v>2</v>
      </c>
      <c r="U22" s="78">
        <v>6</v>
      </c>
      <c r="V22" s="78">
        <v>2</v>
      </c>
      <c r="W22" s="78">
        <v>1</v>
      </c>
      <c r="X22" s="78">
        <v>2</v>
      </c>
      <c r="Y22" s="78">
        <v>5</v>
      </c>
      <c r="Z22" s="78">
        <v>1</v>
      </c>
      <c r="AA22" s="78">
        <v>2</v>
      </c>
      <c r="AB22" s="64">
        <v>23</v>
      </c>
      <c r="AC22" s="64">
        <v>3</v>
      </c>
      <c r="AD22" s="64">
        <v>7</v>
      </c>
      <c r="AE22" s="64">
        <v>5</v>
      </c>
      <c r="AF22" s="64">
        <v>21</v>
      </c>
      <c r="AG22" s="64">
        <v>4</v>
      </c>
      <c r="AH22" s="64">
        <v>77</v>
      </c>
      <c r="AI22" s="64"/>
      <c r="AJ22" s="64">
        <v>3</v>
      </c>
      <c r="AK22" s="64"/>
      <c r="AL22" s="64"/>
      <c r="AM22" s="64"/>
      <c r="AN22" s="64"/>
      <c r="AO22" s="78">
        <v>33</v>
      </c>
      <c r="AP22" s="78">
        <v>20</v>
      </c>
      <c r="AQ22" s="78">
        <v>37</v>
      </c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>
        <v>1</v>
      </c>
      <c r="BC22" s="64">
        <v>5</v>
      </c>
      <c r="BD22" s="64">
        <v>1</v>
      </c>
      <c r="BE22" s="64">
        <v>40</v>
      </c>
      <c r="BF22" s="64"/>
      <c r="BG22" s="64"/>
      <c r="BH22" s="64"/>
      <c r="BI22" s="64"/>
      <c r="BJ22" s="64">
        <v>1</v>
      </c>
      <c r="BK22" s="64">
        <v>5</v>
      </c>
      <c r="BL22" s="64">
        <v>1</v>
      </c>
      <c r="BM22" s="64">
        <v>12</v>
      </c>
      <c r="BN22" s="64">
        <v>2</v>
      </c>
      <c r="BO22" s="64">
        <v>15</v>
      </c>
      <c r="BP22" s="64">
        <v>2</v>
      </c>
      <c r="BQ22" s="64">
        <v>8</v>
      </c>
      <c r="BR22" s="64"/>
      <c r="BS22" s="64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</row>
    <row r="23" spans="1:87" customFormat="1" x14ac:dyDescent="0.2">
      <c r="A23" s="11">
        <f t="shared" si="0"/>
        <v>19</v>
      </c>
      <c r="B23" s="11" t="s">
        <v>278</v>
      </c>
      <c r="C23" s="11">
        <v>9281</v>
      </c>
      <c r="D23" s="18" t="s">
        <v>19</v>
      </c>
      <c r="E23" s="18">
        <f t="shared" si="1"/>
        <v>1</v>
      </c>
      <c r="F23" s="145" t="s">
        <v>377</v>
      </c>
      <c r="G23" s="100">
        <f t="shared" si="2"/>
        <v>55</v>
      </c>
      <c r="H23" s="100">
        <f t="shared" si="3"/>
        <v>101</v>
      </c>
      <c r="I23" s="75"/>
      <c r="J23" s="77"/>
      <c r="K23" s="76"/>
      <c r="L23" s="76">
        <v>3</v>
      </c>
      <c r="M23" s="76">
        <v>14</v>
      </c>
      <c r="N23" s="76">
        <v>10</v>
      </c>
      <c r="O23" s="76"/>
      <c r="P23" s="76">
        <v>11</v>
      </c>
      <c r="Q23" s="76">
        <v>12</v>
      </c>
      <c r="R23" s="76">
        <v>5</v>
      </c>
      <c r="S23" s="77"/>
      <c r="T23" s="76">
        <v>15</v>
      </c>
      <c r="U23" s="76">
        <v>21</v>
      </c>
      <c r="V23" s="76">
        <v>8</v>
      </c>
      <c r="W23" s="76">
        <v>16</v>
      </c>
      <c r="X23" s="76">
        <v>19</v>
      </c>
      <c r="Y23" s="76">
        <v>12</v>
      </c>
      <c r="Z23" s="76">
        <v>5</v>
      </c>
      <c r="AA23" s="76">
        <v>5</v>
      </c>
      <c r="AB23" s="77">
        <v>21</v>
      </c>
      <c r="AC23" s="77"/>
      <c r="AD23" s="77">
        <v>22</v>
      </c>
      <c r="AE23" s="77"/>
      <c r="AF23" s="77">
        <v>11</v>
      </c>
      <c r="AG23" s="77">
        <v>6</v>
      </c>
      <c r="AH23" s="77">
        <v>63</v>
      </c>
      <c r="AI23" s="77"/>
      <c r="AJ23" s="77"/>
      <c r="AK23" s="77">
        <v>2</v>
      </c>
      <c r="AL23" s="77"/>
      <c r="AM23" s="77"/>
      <c r="AN23" s="77"/>
      <c r="AO23" s="76">
        <v>11</v>
      </c>
      <c r="AP23" s="76">
        <v>18</v>
      </c>
      <c r="AQ23" s="76">
        <v>57</v>
      </c>
      <c r="AR23" s="77">
        <v>1</v>
      </c>
      <c r="AS23" s="77">
        <v>45</v>
      </c>
      <c r="AT23" s="77"/>
      <c r="AU23" s="77"/>
      <c r="AV23" s="77"/>
      <c r="AW23" s="77"/>
      <c r="AX23" s="77"/>
      <c r="AY23" s="77"/>
      <c r="AZ23" s="77"/>
      <c r="BA23" s="77"/>
      <c r="BB23" s="77">
        <v>32</v>
      </c>
      <c r="BC23" s="77">
        <v>32</v>
      </c>
      <c r="BD23" s="77">
        <v>1</v>
      </c>
      <c r="BE23" s="77">
        <v>10</v>
      </c>
      <c r="BF23" s="77">
        <v>2</v>
      </c>
      <c r="BG23" s="77">
        <v>6</v>
      </c>
      <c r="BH23" s="77"/>
      <c r="BI23" s="77"/>
      <c r="BJ23" s="77">
        <v>3</v>
      </c>
      <c r="BK23" s="77">
        <v>4</v>
      </c>
      <c r="BL23" s="77">
        <v>1</v>
      </c>
      <c r="BM23" s="77">
        <v>12</v>
      </c>
      <c r="BN23" s="77"/>
      <c r="BO23" s="77"/>
      <c r="BP23" s="77">
        <v>2</v>
      </c>
      <c r="BQ23" s="77">
        <v>6</v>
      </c>
      <c r="BR23" s="77"/>
      <c r="BS23" s="77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</row>
    <row r="24" spans="1:87" customFormat="1" x14ac:dyDescent="0.2">
      <c r="A24" s="11">
        <f t="shared" si="0"/>
        <v>20</v>
      </c>
      <c r="B24" s="11" t="s">
        <v>278</v>
      </c>
      <c r="C24" s="11">
        <v>18299</v>
      </c>
      <c r="D24" s="18" t="s">
        <v>258</v>
      </c>
      <c r="E24" s="18" t="str">
        <f t="shared" si="1"/>
        <v/>
      </c>
      <c r="F24" s="19" t="s">
        <v>307</v>
      </c>
      <c r="G24" s="100">
        <f t="shared" si="2"/>
        <v>3</v>
      </c>
      <c r="H24" s="100">
        <f t="shared" si="3"/>
        <v>15</v>
      </c>
      <c r="I24" s="75"/>
      <c r="J24" s="77"/>
      <c r="K24" s="77"/>
      <c r="L24" s="78"/>
      <c r="M24" s="78">
        <v>1</v>
      </c>
      <c r="N24" s="78"/>
      <c r="O24" s="78"/>
      <c r="P24" s="78">
        <v>1</v>
      </c>
      <c r="Q24" s="78">
        <v>1</v>
      </c>
      <c r="R24" s="77"/>
      <c r="S24" s="64"/>
      <c r="T24" s="78"/>
      <c r="U24" s="78">
        <v>2</v>
      </c>
      <c r="V24" s="78">
        <v>2</v>
      </c>
      <c r="W24" s="78">
        <v>5</v>
      </c>
      <c r="X24" s="78">
        <v>1</v>
      </c>
      <c r="Y24" s="78">
        <v>1</v>
      </c>
      <c r="Z24" s="78">
        <v>2</v>
      </c>
      <c r="AA24" s="78">
        <v>2</v>
      </c>
      <c r="AB24" s="64">
        <v>1</v>
      </c>
      <c r="AC24" s="64"/>
      <c r="AD24" s="64"/>
      <c r="AE24" s="64">
        <v>13</v>
      </c>
      <c r="AF24" s="64"/>
      <c r="AG24" s="64">
        <v>5</v>
      </c>
      <c r="AH24" s="64">
        <v>16</v>
      </c>
      <c r="AI24" s="64"/>
      <c r="AJ24" s="64"/>
      <c r="AK24" s="64"/>
      <c r="AL24" s="64"/>
      <c r="AM24" s="64"/>
      <c r="AN24" s="64"/>
      <c r="AO24" s="78"/>
      <c r="AP24" s="78">
        <v>4</v>
      </c>
      <c r="AQ24" s="78">
        <v>15</v>
      </c>
      <c r="AR24" s="64"/>
      <c r="AS24" s="64"/>
      <c r="AT24" s="64"/>
      <c r="AU24" s="64"/>
      <c r="AV24" s="64"/>
      <c r="AW24" s="64"/>
      <c r="AX24" s="64"/>
      <c r="AY24" s="64"/>
      <c r="AZ24" s="64">
        <v>1</v>
      </c>
      <c r="BA24" s="64">
        <v>30</v>
      </c>
      <c r="BB24" s="64"/>
      <c r="BC24" s="64"/>
      <c r="BD24" s="64"/>
      <c r="BE24" s="64"/>
      <c r="BF24" s="64">
        <v>1</v>
      </c>
      <c r="BG24" s="64">
        <v>3</v>
      </c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</row>
    <row r="25" spans="1:87" customFormat="1" x14ac:dyDescent="0.2">
      <c r="A25" s="11">
        <f t="shared" si="0"/>
        <v>21</v>
      </c>
      <c r="B25" s="11" t="s">
        <v>278</v>
      </c>
      <c r="C25" s="11">
        <v>18304</v>
      </c>
      <c r="D25" s="18" t="s">
        <v>257</v>
      </c>
      <c r="E25" s="18" t="str">
        <f t="shared" si="1"/>
        <v/>
      </c>
      <c r="F25" s="19" t="s">
        <v>307</v>
      </c>
      <c r="G25" s="100">
        <f t="shared" si="2"/>
        <v>17</v>
      </c>
      <c r="H25" s="100">
        <f t="shared" si="3"/>
        <v>9</v>
      </c>
      <c r="I25" s="75"/>
      <c r="J25" s="77"/>
      <c r="K25" s="77">
        <v>1</v>
      </c>
      <c r="L25" s="78">
        <v>2</v>
      </c>
      <c r="M25" s="78">
        <v>4</v>
      </c>
      <c r="N25" s="78"/>
      <c r="O25" s="78">
        <v>3</v>
      </c>
      <c r="P25" s="78">
        <v>4</v>
      </c>
      <c r="Q25" s="78">
        <v>3</v>
      </c>
      <c r="R25" s="78"/>
      <c r="S25" s="64"/>
      <c r="T25" s="78"/>
      <c r="U25" s="78">
        <v>5</v>
      </c>
      <c r="V25" s="78">
        <v>1</v>
      </c>
      <c r="W25" s="78"/>
      <c r="X25" s="78"/>
      <c r="Y25" s="78">
        <v>2</v>
      </c>
      <c r="Z25" s="78">
        <v>1</v>
      </c>
      <c r="AA25" s="78"/>
      <c r="AB25" s="64"/>
      <c r="AC25" s="64"/>
      <c r="AD25" s="64"/>
      <c r="AE25" s="64"/>
      <c r="AF25" s="64">
        <v>2</v>
      </c>
      <c r="AG25" s="64"/>
      <c r="AH25" s="64">
        <v>25</v>
      </c>
      <c r="AI25" s="64">
        <v>1</v>
      </c>
      <c r="AJ25" s="64"/>
      <c r="AK25" s="64"/>
      <c r="AL25" s="64"/>
      <c r="AM25" s="64"/>
      <c r="AN25" s="64">
        <v>1</v>
      </c>
      <c r="AO25" s="78"/>
      <c r="AP25" s="78"/>
      <c r="AQ25" s="78">
        <v>3</v>
      </c>
      <c r="AR25" s="64"/>
      <c r="AS25" s="64"/>
      <c r="AT25" s="64"/>
      <c r="AU25" s="64"/>
      <c r="AV25" s="64"/>
      <c r="AW25" s="64"/>
      <c r="AX25" s="64"/>
      <c r="AY25" s="64"/>
      <c r="AZ25" s="64">
        <v>1</v>
      </c>
      <c r="BA25" s="64">
        <v>15</v>
      </c>
      <c r="BB25" s="64"/>
      <c r="BC25" s="64"/>
      <c r="BD25" s="64"/>
      <c r="BE25" s="64"/>
      <c r="BF25" s="64">
        <v>1</v>
      </c>
      <c r="BG25" s="64">
        <v>4</v>
      </c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</row>
    <row r="26" spans="1:87" customFormat="1" x14ac:dyDescent="0.2">
      <c r="A26" s="11">
        <f t="shared" si="0"/>
        <v>22</v>
      </c>
      <c r="B26" s="11" t="s">
        <v>278</v>
      </c>
      <c r="C26" s="11">
        <v>9300</v>
      </c>
      <c r="D26" s="18" t="s">
        <v>30</v>
      </c>
      <c r="E26" s="18">
        <f t="shared" si="1"/>
        <v>1</v>
      </c>
      <c r="F26" s="145" t="s">
        <v>377</v>
      </c>
      <c r="G26" s="100">
        <f t="shared" si="2"/>
        <v>123</v>
      </c>
      <c r="H26" s="100">
        <f t="shared" si="3"/>
        <v>92</v>
      </c>
      <c r="I26" s="75"/>
      <c r="J26" s="77"/>
      <c r="K26" s="78">
        <v>3</v>
      </c>
      <c r="L26" s="78">
        <v>26</v>
      </c>
      <c r="M26" s="78">
        <v>21</v>
      </c>
      <c r="N26" s="78">
        <v>16</v>
      </c>
      <c r="O26" s="78"/>
      <c r="P26" s="78">
        <v>26</v>
      </c>
      <c r="Q26" s="78">
        <v>19</v>
      </c>
      <c r="R26" s="78">
        <v>12</v>
      </c>
      <c r="S26" s="64"/>
      <c r="T26" s="78">
        <v>4</v>
      </c>
      <c r="U26" s="78">
        <v>28</v>
      </c>
      <c r="V26" s="78">
        <v>11</v>
      </c>
      <c r="W26" s="78">
        <v>6</v>
      </c>
      <c r="X26" s="78">
        <v>6</v>
      </c>
      <c r="Y26" s="78">
        <v>24</v>
      </c>
      <c r="Z26" s="78">
        <v>10</v>
      </c>
      <c r="AA26" s="78">
        <v>3</v>
      </c>
      <c r="AB26" s="64">
        <v>57</v>
      </c>
      <c r="AC26" s="64"/>
      <c r="AD26" s="64">
        <v>40</v>
      </c>
      <c r="AE26" s="64">
        <v>12</v>
      </c>
      <c r="AF26" s="64">
        <v>63</v>
      </c>
      <c r="AG26" s="64">
        <v>36</v>
      </c>
      <c r="AH26" s="64">
        <v>130</v>
      </c>
      <c r="AI26" s="64"/>
      <c r="AJ26" s="64"/>
      <c r="AK26" s="64"/>
      <c r="AL26" s="64"/>
      <c r="AM26" s="64"/>
      <c r="AN26" s="64"/>
      <c r="AO26" s="78">
        <v>69</v>
      </c>
      <c r="AP26" s="78">
        <v>26</v>
      </c>
      <c r="AQ26" s="78">
        <v>125</v>
      </c>
      <c r="AR26" s="64">
        <v>1</v>
      </c>
      <c r="AS26" s="64">
        <v>46</v>
      </c>
      <c r="AT26" s="64"/>
      <c r="AU26" s="64"/>
      <c r="AV26" s="64"/>
      <c r="AW26" s="64"/>
      <c r="AX26" s="64"/>
      <c r="AY26" s="64"/>
      <c r="AZ26" s="64"/>
      <c r="BA26" s="64"/>
      <c r="BB26" s="64">
        <v>12</v>
      </c>
      <c r="BC26" s="64">
        <v>20</v>
      </c>
      <c r="BD26" s="64"/>
      <c r="BE26" s="64"/>
      <c r="BF26" s="64">
        <v>3</v>
      </c>
      <c r="BG26" s="64">
        <v>8</v>
      </c>
      <c r="BH26" s="64">
        <v>1</v>
      </c>
      <c r="BI26" s="64">
        <v>24</v>
      </c>
      <c r="BJ26" s="64"/>
      <c r="BK26" s="64"/>
      <c r="BL26" s="64">
        <v>1</v>
      </c>
      <c r="BM26" s="64">
        <v>8</v>
      </c>
      <c r="BN26" s="64"/>
      <c r="BO26" s="64"/>
      <c r="BP26" s="64"/>
      <c r="BQ26" s="64"/>
      <c r="BR26" s="64"/>
      <c r="BS26" s="64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</row>
    <row r="27" spans="1:87" customFormat="1" x14ac:dyDescent="0.2">
      <c r="A27" s="11">
        <f t="shared" si="0"/>
        <v>23</v>
      </c>
      <c r="B27" s="11" t="s">
        <v>278</v>
      </c>
      <c r="C27" s="11">
        <v>9303</v>
      </c>
      <c r="D27" s="18" t="s">
        <v>238</v>
      </c>
      <c r="E27" s="18">
        <f t="shared" si="1"/>
        <v>1</v>
      </c>
      <c r="F27" s="145" t="s">
        <v>377</v>
      </c>
      <c r="G27" s="100">
        <f t="shared" si="2"/>
        <v>102</v>
      </c>
      <c r="H27" s="100">
        <f t="shared" si="3"/>
        <v>7</v>
      </c>
      <c r="I27" s="75"/>
      <c r="J27" s="77"/>
      <c r="K27" s="78">
        <v>28</v>
      </c>
      <c r="L27" s="78">
        <v>12</v>
      </c>
      <c r="M27" s="78">
        <v>7</v>
      </c>
      <c r="N27" s="78">
        <v>14</v>
      </c>
      <c r="O27" s="78">
        <v>21</v>
      </c>
      <c r="P27" s="78">
        <v>12</v>
      </c>
      <c r="Q27" s="78">
        <v>6</v>
      </c>
      <c r="R27" s="78">
        <v>2</v>
      </c>
      <c r="S27" s="64">
        <v>0</v>
      </c>
      <c r="T27" s="78"/>
      <c r="U27" s="78">
        <v>3</v>
      </c>
      <c r="V27" s="78"/>
      <c r="W27" s="78">
        <v>1</v>
      </c>
      <c r="X27" s="78"/>
      <c r="Y27" s="78">
        <v>2</v>
      </c>
      <c r="Z27" s="78"/>
      <c r="AA27" s="78">
        <v>1</v>
      </c>
      <c r="AB27" s="64">
        <v>2</v>
      </c>
      <c r="AC27" s="64"/>
      <c r="AD27" s="64"/>
      <c r="AE27" s="64"/>
      <c r="AF27" s="64">
        <v>17</v>
      </c>
      <c r="AG27" s="64">
        <v>13</v>
      </c>
      <c r="AH27" s="64">
        <v>62</v>
      </c>
      <c r="AI27" s="64">
        <v>5</v>
      </c>
      <c r="AJ27" s="64"/>
      <c r="AK27" s="64"/>
      <c r="AL27" s="64"/>
      <c r="AM27" s="64"/>
      <c r="AN27" s="64"/>
      <c r="AO27" s="78">
        <v>15</v>
      </c>
      <c r="AP27" s="78">
        <v>16</v>
      </c>
      <c r="AQ27" s="78">
        <v>11</v>
      </c>
      <c r="AR27" s="64">
        <v>1</v>
      </c>
      <c r="AS27" s="64">
        <v>40</v>
      </c>
      <c r="AT27" s="64"/>
      <c r="AU27" s="64"/>
      <c r="AV27" s="64"/>
      <c r="AW27" s="64"/>
      <c r="AX27" s="64"/>
      <c r="AY27" s="64"/>
      <c r="AZ27" s="64"/>
      <c r="BA27" s="64"/>
      <c r="BB27" s="64">
        <v>7</v>
      </c>
      <c r="BC27" s="64">
        <v>2</v>
      </c>
      <c r="BD27" s="64"/>
      <c r="BE27" s="64"/>
      <c r="BF27" s="64">
        <v>6</v>
      </c>
      <c r="BG27" s="64">
        <v>6</v>
      </c>
      <c r="BH27" s="64"/>
      <c r="BI27" s="64"/>
      <c r="BJ27" s="64">
        <v>4</v>
      </c>
      <c r="BK27" s="64">
        <v>3</v>
      </c>
      <c r="BL27" s="64"/>
      <c r="BM27" s="64"/>
      <c r="BN27" s="64">
        <v>2</v>
      </c>
      <c r="BO27" s="64">
        <v>8</v>
      </c>
      <c r="BP27" s="64"/>
      <c r="BQ27" s="64"/>
      <c r="BR27" s="64">
        <v>21</v>
      </c>
      <c r="BS27" s="64">
        <v>6</v>
      </c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</row>
    <row r="28" spans="1:87" customFormat="1" x14ac:dyDescent="0.2">
      <c r="A28" s="11">
        <f t="shared" si="0"/>
        <v>24</v>
      </c>
      <c r="B28" s="11" t="s">
        <v>278</v>
      </c>
      <c r="C28" s="11">
        <v>9285</v>
      </c>
      <c r="D28" s="18" t="s">
        <v>27</v>
      </c>
      <c r="E28" s="18" t="str">
        <f t="shared" si="1"/>
        <v/>
      </c>
      <c r="F28" s="19" t="s">
        <v>307</v>
      </c>
      <c r="G28" s="100">
        <f t="shared" si="2"/>
        <v>107</v>
      </c>
      <c r="H28" s="100">
        <f t="shared" si="3"/>
        <v>0</v>
      </c>
      <c r="I28" s="75"/>
      <c r="J28" s="77">
        <v>107</v>
      </c>
      <c r="K28" s="76"/>
      <c r="L28" s="76"/>
      <c r="M28" s="76"/>
      <c r="N28" s="76"/>
      <c r="O28" s="76"/>
      <c r="P28" s="76"/>
      <c r="Q28" s="76"/>
      <c r="R28" s="76"/>
      <c r="S28" s="77">
        <v>0</v>
      </c>
      <c r="T28" s="76"/>
      <c r="U28" s="76"/>
      <c r="V28" s="76"/>
      <c r="W28" s="76"/>
      <c r="X28" s="76"/>
      <c r="Y28" s="76"/>
      <c r="Z28" s="76"/>
      <c r="AA28" s="76"/>
      <c r="AB28" s="77"/>
      <c r="AC28" s="77"/>
      <c r="AD28" s="77"/>
      <c r="AE28" s="77"/>
      <c r="AF28" s="77">
        <v>5</v>
      </c>
      <c r="AG28" s="77"/>
      <c r="AH28" s="77"/>
      <c r="AI28" s="77"/>
      <c r="AJ28" s="77"/>
      <c r="AK28" s="77"/>
      <c r="AL28" s="77"/>
      <c r="AM28" s="77"/>
      <c r="AN28" s="77"/>
      <c r="AO28" s="76"/>
      <c r="AP28" s="76"/>
      <c r="AQ28" s="76"/>
      <c r="AR28" s="77">
        <v>1</v>
      </c>
      <c r="AS28" s="77">
        <v>40</v>
      </c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>
        <v>1</v>
      </c>
      <c r="BM28" s="77">
        <v>15</v>
      </c>
      <c r="BN28" s="77"/>
      <c r="BO28" s="77"/>
      <c r="BP28" s="77"/>
      <c r="BQ28" s="77"/>
      <c r="BR28" s="77"/>
      <c r="BS28" s="77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</row>
    <row r="29" spans="1:87" customFormat="1" x14ac:dyDescent="0.2">
      <c r="A29" s="11">
        <f t="shared" si="0"/>
        <v>25</v>
      </c>
      <c r="B29" s="11" t="s">
        <v>278</v>
      </c>
      <c r="C29" s="11">
        <v>9304</v>
      </c>
      <c r="D29" s="18" t="s">
        <v>50</v>
      </c>
      <c r="E29" s="18">
        <f t="shared" si="1"/>
        <v>1</v>
      </c>
      <c r="F29" s="145" t="s">
        <v>377</v>
      </c>
      <c r="G29" s="100">
        <f t="shared" si="2"/>
        <v>53</v>
      </c>
      <c r="H29" s="100">
        <f t="shared" si="3"/>
        <v>12</v>
      </c>
      <c r="I29" s="75"/>
      <c r="J29" s="77"/>
      <c r="K29" s="78"/>
      <c r="L29" s="78">
        <v>3</v>
      </c>
      <c r="M29" s="78">
        <v>7</v>
      </c>
      <c r="N29" s="78">
        <v>25</v>
      </c>
      <c r="O29" s="78"/>
      <c r="P29" s="78">
        <v>1</v>
      </c>
      <c r="Q29" s="78">
        <v>7</v>
      </c>
      <c r="R29" s="78">
        <v>10</v>
      </c>
      <c r="S29" s="64"/>
      <c r="T29" s="78"/>
      <c r="U29" s="78">
        <v>1</v>
      </c>
      <c r="V29" s="78">
        <v>6</v>
      </c>
      <c r="W29" s="78">
        <v>1</v>
      </c>
      <c r="X29" s="78"/>
      <c r="Y29" s="78"/>
      <c r="Z29" s="78">
        <v>2</v>
      </c>
      <c r="AA29" s="78">
        <v>2</v>
      </c>
      <c r="AB29" s="64">
        <v>4</v>
      </c>
      <c r="AC29" s="64">
        <v>5</v>
      </c>
      <c r="AD29" s="64">
        <v>5</v>
      </c>
      <c r="AE29" s="64"/>
      <c r="AF29" s="64">
        <v>7</v>
      </c>
      <c r="AG29" s="64">
        <v>1</v>
      </c>
      <c r="AH29" s="64">
        <v>40</v>
      </c>
      <c r="AI29" s="64"/>
      <c r="AJ29" s="64">
        <v>2</v>
      </c>
      <c r="AK29" s="64"/>
      <c r="AL29" s="64"/>
      <c r="AM29" s="64"/>
      <c r="AN29" s="64">
        <v>1</v>
      </c>
      <c r="AO29" s="78">
        <v>7</v>
      </c>
      <c r="AP29" s="78">
        <v>1</v>
      </c>
      <c r="AQ29" s="78">
        <v>26</v>
      </c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>
        <v>2</v>
      </c>
      <c r="BK29" s="64">
        <v>3</v>
      </c>
      <c r="BL29" s="64">
        <v>1</v>
      </c>
      <c r="BM29" s="64">
        <v>12</v>
      </c>
      <c r="BN29" s="64">
        <v>11</v>
      </c>
      <c r="BO29" s="64">
        <v>14</v>
      </c>
      <c r="BP29" s="64"/>
      <c r="BQ29" s="64"/>
      <c r="BR29" s="64">
        <v>29</v>
      </c>
      <c r="BS29" s="64">
        <v>26</v>
      </c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</row>
    <row r="30" spans="1:87" customFormat="1" x14ac:dyDescent="0.2">
      <c r="A30" s="11">
        <f t="shared" si="0"/>
        <v>26</v>
      </c>
      <c r="B30" s="11" t="s">
        <v>278</v>
      </c>
      <c r="C30" s="11">
        <v>9305</v>
      </c>
      <c r="D30" s="18" t="s">
        <v>51</v>
      </c>
      <c r="E30" s="18">
        <f t="shared" si="1"/>
        <v>1</v>
      </c>
      <c r="F30" s="145" t="s">
        <v>377</v>
      </c>
      <c r="G30" s="100">
        <f t="shared" si="2"/>
        <v>162</v>
      </c>
      <c r="H30" s="100">
        <f t="shared" si="3"/>
        <v>8</v>
      </c>
      <c r="I30" s="75"/>
      <c r="J30" s="77"/>
      <c r="K30" s="76">
        <v>2</v>
      </c>
      <c r="L30" s="76">
        <v>11</v>
      </c>
      <c r="M30" s="76">
        <v>22</v>
      </c>
      <c r="N30" s="76">
        <v>63</v>
      </c>
      <c r="O30" s="76"/>
      <c r="P30" s="76">
        <v>10</v>
      </c>
      <c r="Q30" s="76">
        <v>21</v>
      </c>
      <c r="R30" s="76">
        <v>33</v>
      </c>
      <c r="S30" s="77"/>
      <c r="T30" s="76"/>
      <c r="U30" s="76"/>
      <c r="V30" s="76">
        <v>2</v>
      </c>
      <c r="W30" s="76">
        <v>3</v>
      </c>
      <c r="X30" s="76"/>
      <c r="Y30" s="76"/>
      <c r="Z30" s="76">
        <v>1</v>
      </c>
      <c r="AA30" s="76">
        <v>2</v>
      </c>
      <c r="AB30" s="77">
        <v>3</v>
      </c>
      <c r="AC30" s="77">
        <v>4</v>
      </c>
      <c r="AD30" s="77"/>
      <c r="AE30" s="77"/>
      <c r="AF30" s="77">
        <v>14</v>
      </c>
      <c r="AG30" s="77">
        <v>8</v>
      </c>
      <c r="AH30" s="77">
        <v>45</v>
      </c>
      <c r="AI30" s="77">
        <v>2</v>
      </c>
      <c r="AJ30" s="77">
        <v>1</v>
      </c>
      <c r="AK30" s="77"/>
      <c r="AL30" s="77">
        <v>1</v>
      </c>
      <c r="AM30" s="77"/>
      <c r="AN30" s="77"/>
      <c r="AO30" s="76">
        <v>8</v>
      </c>
      <c r="AP30" s="76">
        <v>4</v>
      </c>
      <c r="AQ30" s="78">
        <v>6</v>
      </c>
      <c r="AR30" s="64">
        <v>1</v>
      </c>
      <c r="AS30" s="64">
        <v>40</v>
      </c>
      <c r="AT30" s="64">
        <v>1</v>
      </c>
      <c r="AU30" s="64">
        <v>1</v>
      </c>
      <c r="AV30" s="64"/>
      <c r="AW30" s="64"/>
      <c r="AX30" s="64"/>
      <c r="AY30" s="64"/>
      <c r="AZ30" s="64"/>
      <c r="BA30" s="64"/>
      <c r="BB30" s="64">
        <v>10</v>
      </c>
      <c r="BC30" s="64">
        <v>5</v>
      </c>
      <c r="BD30" s="64">
        <v>1</v>
      </c>
      <c r="BE30" s="64">
        <v>40</v>
      </c>
      <c r="BF30" s="64">
        <v>2</v>
      </c>
      <c r="BG30" s="64">
        <v>5</v>
      </c>
      <c r="BH30" s="64">
        <v>1</v>
      </c>
      <c r="BI30" s="64">
        <v>40</v>
      </c>
      <c r="BJ30" s="64">
        <v>7</v>
      </c>
      <c r="BK30" s="64">
        <v>14</v>
      </c>
      <c r="BL30" s="64">
        <v>1</v>
      </c>
      <c r="BM30" s="64">
        <v>25</v>
      </c>
      <c r="BN30" s="64">
        <v>2</v>
      </c>
      <c r="BO30" s="64">
        <v>5</v>
      </c>
      <c r="BP30" s="64">
        <v>1</v>
      </c>
      <c r="BQ30" s="64">
        <v>17</v>
      </c>
      <c r="BR30" s="64">
        <v>200</v>
      </c>
      <c r="BS30" s="64">
        <v>176.3</v>
      </c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</row>
    <row r="31" spans="1:87" customFormat="1" x14ac:dyDescent="0.2">
      <c r="A31" s="11">
        <f t="shared" si="0"/>
        <v>27</v>
      </c>
      <c r="B31" s="11" t="s">
        <v>278</v>
      </c>
      <c r="C31" s="11">
        <v>9306</v>
      </c>
      <c r="D31" s="18" t="s">
        <v>32</v>
      </c>
      <c r="E31" s="18">
        <f t="shared" si="1"/>
        <v>1</v>
      </c>
      <c r="F31" s="145" t="s">
        <v>377</v>
      </c>
      <c r="G31" s="100">
        <f t="shared" si="2"/>
        <v>64</v>
      </c>
      <c r="H31" s="100">
        <f t="shared" si="3"/>
        <v>62</v>
      </c>
      <c r="I31" s="75"/>
      <c r="J31" s="77"/>
      <c r="K31" s="76">
        <v>1</v>
      </c>
      <c r="L31" s="76">
        <v>3</v>
      </c>
      <c r="M31" s="76">
        <v>21</v>
      </c>
      <c r="N31" s="76">
        <v>18</v>
      </c>
      <c r="O31" s="76">
        <v>1</v>
      </c>
      <c r="P31" s="76">
        <v>4</v>
      </c>
      <c r="Q31" s="76">
        <v>7</v>
      </c>
      <c r="R31" s="76">
        <v>9</v>
      </c>
      <c r="S31" s="77"/>
      <c r="T31" s="76">
        <v>19</v>
      </c>
      <c r="U31" s="76">
        <v>5</v>
      </c>
      <c r="V31" s="76">
        <v>9</v>
      </c>
      <c r="W31" s="76">
        <v>9</v>
      </c>
      <c r="X31" s="76">
        <v>7</v>
      </c>
      <c r="Y31" s="76">
        <v>3</v>
      </c>
      <c r="Z31" s="76">
        <v>8</v>
      </c>
      <c r="AA31" s="76">
        <v>2</v>
      </c>
      <c r="AB31" s="77">
        <v>5</v>
      </c>
      <c r="AC31" s="77">
        <v>4</v>
      </c>
      <c r="AD31" s="77">
        <v>16</v>
      </c>
      <c r="AE31" s="77"/>
      <c r="AF31" s="77">
        <v>7</v>
      </c>
      <c r="AG31" s="77"/>
      <c r="AH31" s="77">
        <v>63</v>
      </c>
      <c r="AI31" s="77"/>
      <c r="AJ31" s="77"/>
      <c r="AK31" s="77"/>
      <c r="AL31" s="77"/>
      <c r="AM31" s="77"/>
      <c r="AN31" s="77"/>
      <c r="AO31" s="76">
        <v>11</v>
      </c>
      <c r="AP31" s="76"/>
      <c r="AQ31" s="78">
        <v>20</v>
      </c>
      <c r="AR31" s="64">
        <v>1</v>
      </c>
      <c r="AS31" s="64">
        <v>47</v>
      </c>
      <c r="AT31" s="64"/>
      <c r="AU31" s="64"/>
      <c r="AV31" s="64"/>
      <c r="AW31" s="64"/>
      <c r="AX31" s="64"/>
      <c r="AY31" s="64"/>
      <c r="AZ31" s="64"/>
      <c r="BA31" s="64"/>
      <c r="BB31" s="64">
        <v>6</v>
      </c>
      <c r="BC31" s="64">
        <v>4</v>
      </c>
      <c r="BD31" s="64"/>
      <c r="BE31" s="64"/>
      <c r="BF31" s="64"/>
      <c r="BG31" s="64"/>
      <c r="BH31" s="64"/>
      <c r="BI31" s="64"/>
      <c r="BJ31" s="64">
        <v>6</v>
      </c>
      <c r="BK31" s="64">
        <v>2</v>
      </c>
      <c r="BL31" s="64">
        <v>1</v>
      </c>
      <c r="BM31" s="64">
        <v>11</v>
      </c>
      <c r="BN31" s="64"/>
      <c r="BO31" s="64"/>
      <c r="BP31" s="64">
        <v>1</v>
      </c>
      <c r="BQ31" s="64">
        <v>15</v>
      </c>
      <c r="BR31" s="64"/>
      <c r="BS31" s="64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</row>
    <row r="32" spans="1:87" customFormat="1" x14ac:dyDescent="0.2">
      <c r="A32" s="11">
        <f t="shared" si="0"/>
        <v>28</v>
      </c>
      <c r="B32" s="11" t="s">
        <v>278</v>
      </c>
      <c r="C32" s="16">
        <v>9733</v>
      </c>
      <c r="D32" s="18" t="s">
        <v>43</v>
      </c>
      <c r="E32" s="18">
        <f t="shared" si="1"/>
        <v>1</v>
      </c>
      <c r="F32" s="145" t="s">
        <v>377</v>
      </c>
      <c r="G32" s="100">
        <f t="shared" si="2"/>
        <v>108</v>
      </c>
      <c r="H32" s="100">
        <f t="shared" si="3"/>
        <v>120</v>
      </c>
      <c r="I32" s="75"/>
      <c r="J32" s="77"/>
      <c r="K32" s="77">
        <v>3</v>
      </c>
      <c r="L32" s="77">
        <v>14</v>
      </c>
      <c r="M32" s="77">
        <v>31</v>
      </c>
      <c r="N32" s="77">
        <v>8</v>
      </c>
      <c r="O32" s="77">
        <v>3</v>
      </c>
      <c r="P32" s="77">
        <v>12</v>
      </c>
      <c r="Q32" s="77">
        <v>25</v>
      </c>
      <c r="R32" s="77">
        <v>12</v>
      </c>
      <c r="S32" s="77"/>
      <c r="T32" s="77">
        <v>7</v>
      </c>
      <c r="U32" s="77">
        <v>33</v>
      </c>
      <c r="V32" s="77">
        <v>27</v>
      </c>
      <c r="W32" s="77">
        <v>12</v>
      </c>
      <c r="X32" s="77">
        <v>7</v>
      </c>
      <c r="Y32" s="77">
        <v>10</v>
      </c>
      <c r="Z32" s="77">
        <v>15</v>
      </c>
      <c r="AA32" s="77">
        <v>9</v>
      </c>
      <c r="AB32" s="77">
        <v>22</v>
      </c>
      <c r="AC32" s="77">
        <v>2</v>
      </c>
      <c r="AD32" s="77">
        <v>10</v>
      </c>
      <c r="AE32" s="77"/>
      <c r="AF32" s="77">
        <v>65</v>
      </c>
      <c r="AG32" s="77">
        <v>73</v>
      </c>
      <c r="AH32" s="77">
        <v>218</v>
      </c>
      <c r="AI32" s="77">
        <v>52</v>
      </c>
      <c r="AJ32" s="77">
        <v>153</v>
      </c>
      <c r="AK32" s="77"/>
      <c r="AL32" s="77"/>
      <c r="AM32" s="77"/>
      <c r="AN32" s="77"/>
      <c r="AO32" s="77">
        <v>60</v>
      </c>
      <c r="AP32" s="77">
        <v>69</v>
      </c>
      <c r="AQ32" s="78"/>
      <c r="AR32" s="64">
        <v>2</v>
      </c>
      <c r="AS32" s="64">
        <v>40</v>
      </c>
      <c r="AT32" s="64"/>
      <c r="AU32" s="64"/>
      <c r="AV32" s="64">
        <v>2</v>
      </c>
      <c r="AW32" s="64">
        <v>20</v>
      </c>
      <c r="AX32" s="64"/>
      <c r="AY32" s="64"/>
      <c r="AZ32" s="64">
        <v>2</v>
      </c>
      <c r="BA32" s="64">
        <v>25</v>
      </c>
      <c r="BB32" s="64"/>
      <c r="BC32" s="64"/>
      <c r="BD32" s="64"/>
      <c r="BE32" s="64"/>
      <c r="BF32" s="64">
        <v>4</v>
      </c>
      <c r="BG32" s="64">
        <v>12</v>
      </c>
      <c r="BH32" s="64"/>
      <c r="BI32" s="64"/>
      <c r="BJ32" s="64">
        <v>7</v>
      </c>
      <c r="BK32" s="64">
        <v>12</v>
      </c>
      <c r="BL32" s="64"/>
      <c r="BM32" s="64"/>
      <c r="BN32" s="64">
        <v>1</v>
      </c>
      <c r="BO32" s="64">
        <v>20</v>
      </c>
      <c r="BP32" s="64"/>
      <c r="BQ32" s="64"/>
      <c r="BR32" s="64"/>
      <c r="BS32" s="64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</row>
    <row r="33" spans="1:87" customFormat="1" x14ac:dyDescent="0.2">
      <c r="A33" s="11">
        <f t="shared" si="0"/>
        <v>29</v>
      </c>
      <c r="B33" s="11" t="s">
        <v>278</v>
      </c>
      <c r="C33" s="16">
        <v>4995</v>
      </c>
      <c r="D33" s="18" t="s">
        <v>44</v>
      </c>
      <c r="E33" s="18" t="str">
        <f t="shared" si="1"/>
        <v/>
      </c>
      <c r="F33" s="19" t="s">
        <v>307</v>
      </c>
      <c r="G33" s="100">
        <f t="shared" si="2"/>
        <v>39</v>
      </c>
      <c r="H33" s="100">
        <f t="shared" si="3"/>
        <v>60</v>
      </c>
      <c r="I33" s="75"/>
      <c r="J33" s="77"/>
      <c r="K33" s="77">
        <v>2</v>
      </c>
      <c r="L33" s="77">
        <v>1</v>
      </c>
      <c r="M33" s="77">
        <v>17</v>
      </c>
      <c r="N33" s="77"/>
      <c r="O33" s="77">
        <v>2</v>
      </c>
      <c r="P33" s="77">
        <v>1</v>
      </c>
      <c r="Q33" s="77">
        <v>16</v>
      </c>
      <c r="R33" s="77"/>
      <c r="S33" s="77"/>
      <c r="T33" s="77">
        <v>5</v>
      </c>
      <c r="U33" s="77">
        <v>5</v>
      </c>
      <c r="V33" s="77">
        <v>10</v>
      </c>
      <c r="W33" s="77">
        <v>11</v>
      </c>
      <c r="X33" s="77">
        <v>5</v>
      </c>
      <c r="Y33" s="77">
        <v>4</v>
      </c>
      <c r="Z33" s="77">
        <v>8</v>
      </c>
      <c r="AA33" s="77">
        <v>12</v>
      </c>
      <c r="AB33" s="77"/>
      <c r="AC33" s="77"/>
      <c r="AD33" s="77"/>
      <c r="AE33" s="77"/>
      <c r="AF33" s="77">
        <v>15</v>
      </c>
      <c r="AG33" s="77">
        <v>19</v>
      </c>
      <c r="AH33" s="77">
        <v>203</v>
      </c>
      <c r="AI33" s="77"/>
      <c r="AJ33" s="77"/>
      <c r="AK33" s="77"/>
      <c r="AL33" s="77"/>
      <c r="AM33" s="77"/>
      <c r="AN33" s="77"/>
      <c r="AO33" s="77"/>
      <c r="AP33" s="77"/>
      <c r="AQ33" s="78"/>
      <c r="AR33" s="64">
        <v>1</v>
      </c>
      <c r="AS33" s="64">
        <v>40</v>
      </c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>
        <v>1</v>
      </c>
      <c r="BE33" s="64">
        <v>10</v>
      </c>
      <c r="BF33" s="64"/>
      <c r="BG33" s="64"/>
      <c r="BH33" s="64">
        <v>1</v>
      </c>
      <c r="BI33" s="64">
        <v>20</v>
      </c>
      <c r="BJ33" s="64"/>
      <c r="BK33" s="64"/>
      <c r="BL33" s="64"/>
      <c r="BM33" s="64"/>
      <c r="BN33" s="64"/>
      <c r="BO33" s="64"/>
      <c r="BP33" s="64"/>
      <c r="BQ33" s="64"/>
      <c r="BR33" s="64">
        <v>5</v>
      </c>
      <c r="BS33" s="64">
        <v>25</v>
      </c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</row>
    <row r="34" spans="1:87" customFormat="1" x14ac:dyDescent="0.2">
      <c r="A34" s="11">
        <f t="shared" si="0"/>
        <v>30</v>
      </c>
      <c r="B34" s="11" t="s">
        <v>278</v>
      </c>
      <c r="C34" s="11">
        <v>9282</v>
      </c>
      <c r="D34" s="18" t="s">
        <v>22</v>
      </c>
      <c r="E34" s="18" t="str">
        <f t="shared" si="1"/>
        <v/>
      </c>
      <c r="F34" s="19" t="s">
        <v>307</v>
      </c>
      <c r="G34" s="100">
        <f t="shared" si="2"/>
        <v>233</v>
      </c>
      <c r="H34" s="100">
        <f t="shared" si="3"/>
        <v>0</v>
      </c>
      <c r="I34" s="75"/>
      <c r="J34" s="77"/>
      <c r="K34" s="76">
        <v>9</v>
      </c>
      <c r="L34" s="76">
        <v>17</v>
      </c>
      <c r="M34" s="76">
        <v>30</v>
      </c>
      <c r="N34" s="76">
        <v>79</v>
      </c>
      <c r="O34" s="76">
        <v>10</v>
      </c>
      <c r="P34" s="76">
        <v>11</v>
      </c>
      <c r="Q34" s="76">
        <v>24</v>
      </c>
      <c r="R34" s="76">
        <v>53</v>
      </c>
      <c r="S34" s="77">
        <v>0</v>
      </c>
      <c r="T34" s="76"/>
      <c r="U34" s="76"/>
      <c r="V34" s="76"/>
      <c r="W34" s="76"/>
      <c r="X34" s="76"/>
      <c r="Y34" s="76"/>
      <c r="Z34" s="76"/>
      <c r="AA34" s="76"/>
      <c r="AB34" s="77">
        <v>18</v>
      </c>
      <c r="AC34" s="77">
        <v>1</v>
      </c>
      <c r="AD34" s="77">
        <v>4</v>
      </c>
      <c r="AE34" s="77">
        <v>3</v>
      </c>
      <c r="AF34" s="77">
        <v>37</v>
      </c>
      <c r="AG34" s="77">
        <v>10</v>
      </c>
      <c r="AH34" s="77">
        <v>228</v>
      </c>
      <c r="AI34" s="77">
        <v>1</v>
      </c>
      <c r="AJ34" s="77">
        <v>1</v>
      </c>
      <c r="AK34" s="77">
        <v>2</v>
      </c>
      <c r="AL34" s="77"/>
      <c r="AM34" s="77"/>
      <c r="AN34" s="77"/>
      <c r="AO34" s="76">
        <v>37</v>
      </c>
      <c r="AP34" s="76">
        <v>40</v>
      </c>
      <c r="AQ34" s="76">
        <v>170</v>
      </c>
      <c r="AR34" s="77">
        <v>2</v>
      </c>
      <c r="AS34" s="77">
        <v>70</v>
      </c>
      <c r="AT34" s="77"/>
      <c r="AU34" s="77"/>
      <c r="AV34" s="77"/>
      <c r="AW34" s="77"/>
      <c r="AX34" s="77"/>
      <c r="AY34" s="77"/>
      <c r="AZ34" s="77"/>
      <c r="BA34" s="77"/>
      <c r="BB34" s="77">
        <v>1</v>
      </c>
      <c r="BC34" s="77">
        <v>10</v>
      </c>
      <c r="BD34" s="77">
        <v>1</v>
      </c>
      <c r="BE34" s="77">
        <v>40</v>
      </c>
      <c r="BF34" s="77">
        <v>1</v>
      </c>
      <c r="BG34" s="77">
        <v>12</v>
      </c>
      <c r="BH34" s="77">
        <v>1</v>
      </c>
      <c r="BI34" s="77">
        <v>10</v>
      </c>
      <c r="BJ34" s="77"/>
      <c r="BK34" s="77"/>
      <c r="BL34" s="77">
        <v>3</v>
      </c>
      <c r="BM34" s="77">
        <v>66</v>
      </c>
      <c r="BN34" s="77">
        <v>1</v>
      </c>
      <c r="BO34" s="77">
        <v>20</v>
      </c>
      <c r="BP34" s="77"/>
      <c r="BQ34" s="77"/>
      <c r="BR34" s="77"/>
      <c r="BS34" s="77"/>
      <c r="BT34" s="79"/>
      <c r="BU34" s="79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</row>
    <row r="35" spans="1:87" customFormat="1" x14ac:dyDescent="0.2">
      <c r="A35" s="11">
        <f t="shared" si="0"/>
        <v>31</v>
      </c>
      <c r="B35" s="11" t="s">
        <v>278</v>
      </c>
      <c r="C35" s="11">
        <v>9283</v>
      </c>
      <c r="D35" s="18" t="s">
        <v>20</v>
      </c>
      <c r="E35" s="18">
        <f t="shared" si="1"/>
        <v>1</v>
      </c>
      <c r="F35" s="145" t="s">
        <v>377</v>
      </c>
      <c r="G35" s="100">
        <f t="shared" si="2"/>
        <v>88</v>
      </c>
      <c r="H35" s="100">
        <f t="shared" si="3"/>
        <v>21</v>
      </c>
      <c r="I35" s="75"/>
      <c r="J35" s="77"/>
      <c r="K35" s="76"/>
      <c r="L35" s="76">
        <v>6</v>
      </c>
      <c r="M35" s="76">
        <v>8</v>
      </c>
      <c r="N35" s="76">
        <v>45</v>
      </c>
      <c r="O35" s="76">
        <v>3</v>
      </c>
      <c r="P35" s="76">
        <v>6</v>
      </c>
      <c r="Q35" s="76">
        <v>4</v>
      </c>
      <c r="R35" s="76">
        <v>16</v>
      </c>
      <c r="S35" s="77"/>
      <c r="T35" s="76"/>
      <c r="U35" s="76">
        <v>1</v>
      </c>
      <c r="V35" s="76">
        <v>1</v>
      </c>
      <c r="W35" s="76">
        <v>9</v>
      </c>
      <c r="X35" s="76"/>
      <c r="Y35" s="76">
        <v>1</v>
      </c>
      <c r="Z35" s="76">
        <v>2</v>
      </c>
      <c r="AA35" s="76">
        <v>7</v>
      </c>
      <c r="AB35" s="77">
        <v>8</v>
      </c>
      <c r="AC35" s="77">
        <v>5</v>
      </c>
      <c r="AD35" s="77"/>
      <c r="AE35" s="77">
        <v>12</v>
      </c>
      <c r="AF35" s="77">
        <v>6</v>
      </c>
      <c r="AG35" s="77">
        <v>3</v>
      </c>
      <c r="AH35" s="77">
        <v>49</v>
      </c>
      <c r="AI35" s="77">
        <v>3</v>
      </c>
      <c r="AJ35" s="77"/>
      <c r="AK35" s="77"/>
      <c r="AL35" s="77"/>
      <c r="AM35" s="77"/>
      <c r="AN35" s="77">
        <v>1</v>
      </c>
      <c r="AO35" s="76">
        <v>8</v>
      </c>
      <c r="AP35" s="76">
        <v>3</v>
      </c>
      <c r="AQ35" s="76">
        <v>43</v>
      </c>
      <c r="AR35" s="77">
        <v>1</v>
      </c>
      <c r="AS35" s="77">
        <v>48</v>
      </c>
      <c r="AT35" s="77">
        <v>2</v>
      </c>
      <c r="AU35" s="77">
        <v>2</v>
      </c>
      <c r="AV35" s="77"/>
      <c r="AW35" s="77"/>
      <c r="AX35" s="77"/>
      <c r="AY35" s="77"/>
      <c r="AZ35" s="77">
        <v>1</v>
      </c>
      <c r="BA35" s="77">
        <v>3</v>
      </c>
      <c r="BB35" s="77">
        <v>22</v>
      </c>
      <c r="BC35" s="77">
        <v>22</v>
      </c>
      <c r="BD35" s="77"/>
      <c r="BE35" s="77"/>
      <c r="BF35" s="77">
        <v>1</v>
      </c>
      <c r="BG35" s="77">
        <v>1</v>
      </c>
      <c r="BH35" s="77"/>
      <c r="BI35" s="77"/>
      <c r="BJ35" s="77">
        <v>1</v>
      </c>
      <c r="BK35" s="77">
        <v>1</v>
      </c>
      <c r="BL35" s="77">
        <v>1</v>
      </c>
      <c r="BM35" s="77">
        <v>12</v>
      </c>
      <c r="BN35" s="77">
        <v>2</v>
      </c>
      <c r="BO35" s="77">
        <v>18</v>
      </c>
      <c r="BP35" s="77">
        <v>1</v>
      </c>
      <c r="BQ35" s="77">
        <v>3</v>
      </c>
      <c r="BR35" s="77">
        <v>28</v>
      </c>
      <c r="BS35" s="77">
        <v>49</v>
      </c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</row>
    <row r="36" spans="1:87" s="44" customFormat="1" x14ac:dyDescent="0.2">
      <c r="A36" s="11">
        <f t="shared" si="0"/>
        <v>32</v>
      </c>
      <c r="B36" s="11" t="s">
        <v>278</v>
      </c>
      <c r="C36" s="11">
        <v>9308</v>
      </c>
      <c r="D36" s="18" t="s">
        <v>53</v>
      </c>
      <c r="E36" s="18">
        <f t="shared" si="1"/>
        <v>1</v>
      </c>
      <c r="F36" s="145" t="s">
        <v>377</v>
      </c>
      <c r="G36" s="100">
        <f t="shared" si="2"/>
        <v>91</v>
      </c>
      <c r="H36" s="100">
        <f t="shared" si="3"/>
        <v>0</v>
      </c>
      <c r="I36" s="75"/>
      <c r="J36" s="77"/>
      <c r="K36" s="78">
        <v>15</v>
      </c>
      <c r="L36" s="78">
        <v>16</v>
      </c>
      <c r="M36" s="78">
        <v>20</v>
      </c>
      <c r="N36" s="78">
        <v>10</v>
      </c>
      <c r="O36" s="78">
        <v>11</v>
      </c>
      <c r="P36" s="78">
        <v>8</v>
      </c>
      <c r="Q36" s="78">
        <v>6</v>
      </c>
      <c r="R36" s="78">
        <v>5</v>
      </c>
      <c r="S36" s="64"/>
      <c r="T36" s="78"/>
      <c r="U36" s="78"/>
      <c r="V36" s="78"/>
      <c r="W36" s="78"/>
      <c r="X36" s="78"/>
      <c r="Y36" s="78"/>
      <c r="Z36" s="78"/>
      <c r="AA36" s="78"/>
      <c r="AB36" s="64"/>
      <c r="AC36" s="64">
        <v>2</v>
      </c>
      <c r="AD36" s="64">
        <v>10</v>
      </c>
      <c r="AE36" s="64">
        <v>15</v>
      </c>
      <c r="AF36" s="64">
        <v>3</v>
      </c>
      <c r="AG36" s="64">
        <v>4</v>
      </c>
      <c r="AH36" s="64">
        <v>35</v>
      </c>
      <c r="AI36" s="64"/>
      <c r="AJ36" s="64"/>
      <c r="AK36" s="64"/>
      <c r="AL36" s="64"/>
      <c r="AM36" s="64">
        <v>4</v>
      </c>
      <c r="AN36" s="64">
        <v>10</v>
      </c>
      <c r="AO36" s="78">
        <v>15</v>
      </c>
      <c r="AP36" s="78">
        <v>4</v>
      </c>
      <c r="AQ36" s="78">
        <v>29</v>
      </c>
      <c r="AR36" s="64">
        <v>1</v>
      </c>
      <c r="AS36" s="64">
        <v>50</v>
      </c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>
        <v>2</v>
      </c>
      <c r="BG36" s="64">
        <v>10</v>
      </c>
      <c r="BH36" s="64"/>
      <c r="BI36" s="64"/>
      <c r="BJ36" s="64">
        <v>4</v>
      </c>
      <c r="BK36" s="64">
        <v>10</v>
      </c>
      <c r="BL36" s="64"/>
      <c r="BM36" s="64"/>
      <c r="BN36" s="64">
        <v>3</v>
      </c>
      <c r="BO36" s="64">
        <v>15</v>
      </c>
      <c r="BP36" s="64"/>
      <c r="BQ36" s="64"/>
      <c r="BR36" s="64">
        <v>2</v>
      </c>
      <c r="BS36" s="64">
        <v>5</v>
      </c>
      <c r="BT36" s="80"/>
      <c r="BU36" s="80"/>
      <c r="BV36" s="80"/>
      <c r="BW36" s="80"/>
      <c r="BX36" s="80"/>
      <c r="BY36" s="80"/>
      <c r="BZ36" s="80"/>
      <c r="CA36" s="80"/>
      <c r="CB36" s="80"/>
      <c r="CC36" s="80"/>
      <c r="CD36" s="80"/>
      <c r="CE36" s="80"/>
      <c r="CF36" s="80"/>
      <c r="CG36" s="80"/>
      <c r="CH36" s="80"/>
      <c r="CI36" s="80"/>
    </row>
    <row r="37" spans="1:87" customFormat="1" x14ac:dyDescent="0.2">
      <c r="A37" s="11">
        <f t="shared" si="0"/>
        <v>33</v>
      </c>
      <c r="B37" s="11" t="s">
        <v>278</v>
      </c>
      <c r="C37" s="11">
        <v>9320</v>
      </c>
      <c r="D37" s="18" t="s">
        <v>52</v>
      </c>
      <c r="E37" s="18" t="str">
        <f t="shared" si="1"/>
        <v/>
      </c>
      <c r="F37" s="19" t="s">
        <v>307</v>
      </c>
      <c r="G37" s="100">
        <f t="shared" si="2"/>
        <v>295</v>
      </c>
      <c r="H37" s="100">
        <f t="shared" si="3"/>
        <v>0</v>
      </c>
      <c r="I37" s="75"/>
      <c r="J37" s="77"/>
      <c r="K37" s="76">
        <v>32</v>
      </c>
      <c r="L37" s="76">
        <v>25</v>
      </c>
      <c r="M37" s="76">
        <v>84</v>
      </c>
      <c r="N37" s="76">
        <v>30</v>
      </c>
      <c r="O37" s="76">
        <v>18</v>
      </c>
      <c r="P37" s="76">
        <v>26</v>
      </c>
      <c r="Q37" s="76">
        <v>60</v>
      </c>
      <c r="R37" s="76">
        <v>20</v>
      </c>
      <c r="S37" s="77">
        <v>0</v>
      </c>
      <c r="T37" s="76"/>
      <c r="U37" s="76"/>
      <c r="V37" s="76"/>
      <c r="W37" s="76"/>
      <c r="X37" s="76"/>
      <c r="Y37" s="76"/>
      <c r="Z37" s="76"/>
      <c r="AA37" s="76"/>
      <c r="AB37" s="77"/>
      <c r="AC37" s="77">
        <v>17</v>
      </c>
      <c r="AD37" s="77"/>
      <c r="AE37" s="77"/>
      <c r="AF37" s="77">
        <v>30</v>
      </c>
      <c r="AG37" s="77">
        <v>55</v>
      </c>
      <c r="AH37" s="77">
        <v>250</v>
      </c>
      <c r="AI37" s="77">
        <v>10</v>
      </c>
      <c r="AJ37" s="77"/>
      <c r="AK37" s="77"/>
      <c r="AL37" s="77"/>
      <c r="AM37" s="77"/>
      <c r="AN37" s="77">
        <v>3</v>
      </c>
      <c r="AO37" s="76">
        <v>40</v>
      </c>
      <c r="AP37" s="76">
        <v>45</v>
      </c>
      <c r="AQ37" s="78">
        <v>75</v>
      </c>
      <c r="AR37" s="64">
        <v>2</v>
      </c>
      <c r="AS37" s="64">
        <v>120</v>
      </c>
      <c r="AT37" s="64"/>
      <c r="AU37" s="64"/>
      <c r="AV37" s="64"/>
      <c r="AW37" s="64"/>
      <c r="AX37" s="64"/>
      <c r="AY37" s="64"/>
      <c r="AZ37" s="64"/>
      <c r="BA37" s="64"/>
      <c r="BB37" s="64">
        <v>147</v>
      </c>
      <c r="BC37" s="64"/>
      <c r="BD37" s="64"/>
      <c r="BE37" s="64"/>
      <c r="BF37" s="64">
        <v>20</v>
      </c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</row>
    <row r="38" spans="1:87" customFormat="1" x14ac:dyDescent="0.2">
      <c r="A38" s="11">
        <f t="shared" si="0"/>
        <v>34</v>
      </c>
      <c r="B38" s="11" t="s">
        <v>278</v>
      </c>
      <c r="C38" s="11">
        <v>9307</v>
      </c>
      <c r="D38" s="18" t="s">
        <v>33</v>
      </c>
      <c r="E38" s="18">
        <f t="shared" si="1"/>
        <v>1</v>
      </c>
      <c r="F38" s="145" t="s">
        <v>377</v>
      </c>
      <c r="G38" s="100">
        <f t="shared" si="2"/>
        <v>47</v>
      </c>
      <c r="H38" s="100">
        <f t="shared" si="3"/>
        <v>60</v>
      </c>
      <c r="I38" s="75"/>
      <c r="J38" s="77"/>
      <c r="K38" s="78"/>
      <c r="L38" s="78">
        <v>2</v>
      </c>
      <c r="M38" s="78">
        <v>12</v>
      </c>
      <c r="N38" s="78">
        <v>17</v>
      </c>
      <c r="O38" s="78">
        <v>1</v>
      </c>
      <c r="P38" s="78">
        <v>1</v>
      </c>
      <c r="Q38" s="78">
        <v>3</v>
      </c>
      <c r="R38" s="78">
        <v>11</v>
      </c>
      <c r="S38" s="64"/>
      <c r="T38" s="78">
        <v>9</v>
      </c>
      <c r="U38" s="78">
        <v>6</v>
      </c>
      <c r="V38" s="78">
        <v>11</v>
      </c>
      <c r="W38" s="78">
        <v>5</v>
      </c>
      <c r="X38" s="78">
        <v>5</v>
      </c>
      <c r="Y38" s="78">
        <v>13</v>
      </c>
      <c r="Z38" s="78">
        <v>5</v>
      </c>
      <c r="AA38" s="78">
        <v>6</v>
      </c>
      <c r="AB38" s="64">
        <v>14</v>
      </c>
      <c r="AC38" s="64">
        <v>1</v>
      </c>
      <c r="AD38" s="64">
        <v>1</v>
      </c>
      <c r="AE38" s="64">
        <v>1</v>
      </c>
      <c r="AF38" s="64">
        <v>9</v>
      </c>
      <c r="AG38" s="64">
        <v>6</v>
      </c>
      <c r="AH38" s="64">
        <v>51</v>
      </c>
      <c r="AI38" s="64">
        <v>3</v>
      </c>
      <c r="AJ38" s="64">
        <v>1</v>
      </c>
      <c r="AK38" s="64"/>
      <c r="AL38" s="64"/>
      <c r="AM38" s="64"/>
      <c r="AN38" s="64"/>
      <c r="AO38" s="78">
        <v>9</v>
      </c>
      <c r="AP38" s="78">
        <v>6</v>
      </c>
      <c r="AQ38" s="78">
        <v>27</v>
      </c>
      <c r="AR38" s="64">
        <v>1</v>
      </c>
      <c r="AS38" s="64">
        <v>60</v>
      </c>
      <c r="AT38" s="64"/>
      <c r="AU38" s="64"/>
      <c r="AV38" s="64"/>
      <c r="AW38" s="64"/>
      <c r="AX38" s="64"/>
      <c r="AY38" s="64"/>
      <c r="AZ38" s="64"/>
      <c r="BA38" s="64"/>
      <c r="BB38" s="64">
        <v>4</v>
      </c>
      <c r="BC38" s="64">
        <v>16</v>
      </c>
      <c r="BD38" s="64"/>
      <c r="BE38" s="64"/>
      <c r="BF38" s="64">
        <v>1</v>
      </c>
      <c r="BG38" s="64">
        <v>3</v>
      </c>
      <c r="BH38" s="64"/>
      <c r="BI38" s="64"/>
      <c r="BJ38" s="64">
        <v>4</v>
      </c>
      <c r="BK38" s="64">
        <v>30</v>
      </c>
      <c r="BL38" s="64"/>
      <c r="BM38" s="64"/>
      <c r="BN38" s="64">
        <v>2</v>
      </c>
      <c r="BO38" s="64">
        <v>12</v>
      </c>
      <c r="BP38" s="64"/>
      <c r="BQ38" s="64"/>
      <c r="BR38" s="64">
        <v>23</v>
      </c>
      <c r="BS38" s="64">
        <v>27</v>
      </c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</row>
    <row r="39" spans="1:87" customFormat="1" x14ac:dyDescent="0.2">
      <c r="A39" s="11">
        <f t="shared" si="0"/>
        <v>35</v>
      </c>
      <c r="B39" s="11" t="s">
        <v>278</v>
      </c>
      <c r="C39" s="11">
        <v>9341</v>
      </c>
      <c r="D39" s="18" t="s">
        <v>72</v>
      </c>
      <c r="E39" s="18" t="str">
        <f t="shared" si="1"/>
        <v/>
      </c>
      <c r="F39" s="19" t="s">
        <v>307</v>
      </c>
      <c r="G39" s="100">
        <f t="shared" si="2"/>
        <v>45</v>
      </c>
      <c r="H39" s="100">
        <f t="shared" si="3"/>
        <v>1</v>
      </c>
      <c r="I39" s="75"/>
      <c r="J39" s="77"/>
      <c r="K39" s="76">
        <v>1</v>
      </c>
      <c r="L39" s="76">
        <v>2</v>
      </c>
      <c r="M39" s="76">
        <v>7</v>
      </c>
      <c r="N39" s="76">
        <v>18</v>
      </c>
      <c r="O39" s="76">
        <v>1</v>
      </c>
      <c r="P39" s="76">
        <v>1</v>
      </c>
      <c r="Q39" s="76">
        <v>5</v>
      </c>
      <c r="R39" s="76">
        <v>10</v>
      </c>
      <c r="S39" s="77"/>
      <c r="T39" s="76"/>
      <c r="U39" s="76"/>
      <c r="V39" s="76">
        <v>1</v>
      </c>
      <c r="W39" s="76"/>
      <c r="X39" s="76"/>
      <c r="Y39" s="76"/>
      <c r="Z39" s="76"/>
      <c r="AA39" s="76"/>
      <c r="AB39" s="77">
        <v>2</v>
      </c>
      <c r="AC39" s="77">
        <v>3</v>
      </c>
      <c r="AD39" s="77"/>
      <c r="AE39" s="77">
        <v>4</v>
      </c>
      <c r="AF39" s="77">
        <v>17</v>
      </c>
      <c r="AG39" s="77">
        <v>10</v>
      </c>
      <c r="AH39" s="77">
        <v>45</v>
      </c>
      <c r="AI39" s="77"/>
      <c r="AJ39" s="77"/>
      <c r="AK39" s="77"/>
      <c r="AL39" s="77"/>
      <c r="AM39" s="77"/>
      <c r="AN39" s="77"/>
      <c r="AO39" s="76">
        <v>17</v>
      </c>
      <c r="AP39" s="76">
        <v>5</v>
      </c>
      <c r="AQ39" s="76">
        <v>6</v>
      </c>
      <c r="AR39" s="77">
        <v>1</v>
      </c>
      <c r="AS39" s="77">
        <v>42</v>
      </c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>
        <v>2</v>
      </c>
      <c r="BG39" s="77">
        <v>1</v>
      </c>
      <c r="BH39" s="77"/>
      <c r="BI39" s="77"/>
      <c r="BJ39" s="77">
        <v>4</v>
      </c>
      <c r="BK39" s="77">
        <v>4</v>
      </c>
      <c r="BL39" s="77">
        <v>2</v>
      </c>
      <c r="BM39" s="77">
        <v>6</v>
      </c>
      <c r="BN39" s="77"/>
      <c r="BO39" s="77"/>
      <c r="BP39" s="77">
        <v>2</v>
      </c>
      <c r="BQ39" s="77">
        <v>4</v>
      </c>
      <c r="BR39" s="77"/>
      <c r="BS39" s="77"/>
      <c r="BT39" s="79"/>
      <c r="BU39" s="79"/>
      <c r="BV39" s="79"/>
      <c r="BW39" s="79"/>
      <c r="BX39" s="79"/>
      <c r="BY39" s="79"/>
      <c r="BZ39" s="79"/>
      <c r="CA39" s="79"/>
      <c r="CB39" s="79"/>
      <c r="CC39" s="79"/>
      <c r="CD39" s="79"/>
      <c r="CE39" s="79"/>
      <c r="CF39" s="79"/>
      <c r="CG39" s="79"/>
      <c r="CH39" s="79"/>
      <c r="CI39" s="79"/>
    </row>
    <row r="40" spans="1:87" customFormat="1" x14ac:dyDescent="0.2">
      <c r="A40" s="11">
        <f t="shared" si="0"/>
        <v>36</v>
      </c>
      <c r="B40" s="11" t="s">
        <v>278</v>
      </c>
      <c r="C40" s="11">
        <v>9342</v>
      </c>
      <c r="D40" s="18" t="s">
        <v>73</v>
      </c>
      <c r="E40" s="18">
        <f t="shared" si="1"/>
        <v>1</v>
      </c>
      <c r="F40" s="145" t="s">
        <v>377</v>
      </c>
      <c r="G40" s="100">
        <f t="shared" si="2"/>
        <v>121</v>
      </c>
      <c r="H40" s="100">
        <f t="shared" si="3"/>
        <v>74</v>
      </c>
      <c r="I40" s="75"/>
      <c r="J40" s="77"/>
      <c r="K40" s="76">
        <v>10</v>
      </c>
      <c r="L40" s="76">
        <v>14</v>
      </c>
      <c r="M40" s="76">
        <v>20</v>
      </c>
      <c r="N40" s="76">
        <v>20</v>
      </c>
      <c r="O40" s="76">
        <v>8</v>
      </c>
      <c r="P40" s="76">
        <v>14</v>
      </c>
      <c r="Q40" s="76">
        <v>15</v>
      </c>
      <c r="R40" s="76">
        <v>20</v>
      </c>
      <c r="S40" s="77"/>
      <c r="T40" s="76">
        <v>11</v>
      </c>
      <c r="U40" s="76">
        <v>10</v>
      </c>
      <c r="V40" s="76">
        <v>16</v>
      </c>
      <c r="W40" s="76">
        <v>4</v>
      </c>
      <c r="X40" s="76">
        <v>12</v>
      </c>
      <c r="Y40" s="76">
        <v>9</v>
      </c>
      <c r="Z40" s="76">
        <v>8</v>
      </c>
      <c r="AA40" s="76">
        <v>4</v>
      </c>
      <c r="AB40" s="77">
        <v>3</v>
      </c>
      <c r="AC40" s="77">
        <v>3</v>
      </c>
      <c r="AD40" s="77"/>
      <c r="AE40" s="77"/>
      <c r="AF40" s="77">
        <v>22</v>
      </c>
      <c r="AG40" s="77">
        <v>23</v>
      </c>
      <c r="AH40" s="77">
        <v>65</v>
      </c>
      <c r="AI40" s="77">
        <v>7</v>
      </c>
      <c r="AJ40" s="77"/>
      <c r="AK40" s="77"/>
      <c r="AL40" s="77"/>
      <c r="AM40" s="77"/>
      <c r="AN40" s="77">
        <v>3</v>
      </c>
      <c r="AO40" s="76"/>
      <c r="AP40" s="76"/>
      <c r="AQ40" s="76"/>
      <c r="AR40" s="77">
        <v>1</v>
      </c>
      <c r="AS40" s="77">
        <v>40</v>
      </c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</row>
    <row r="41" spans="1:87" customFormat="1" x14ac:dyDescent="0.2">
      <c r="A41" s="11">
        <f t="shared" si="0"/>
        <v>37</v>
      </c>
      <c r="B41" s="11" t="s">
        <v>278</v>
      </c>
      <c r="C41" s="11">
        <v>9309</v>
      </c>
      <c r="D41" s="18" t="s">
        <v>54</v>
      </c>
      <c r="E41" s="18">
        <f t="shared" si="1"/>
        <v>1</v>
      </c>
      <c r="F41" s="145" t="s">
        <v>377</v>
      </c>
      <c r="G41" s="100">
        <f t="shared" si="2"/>
        <v>113</v>
      </c>
      <c r="H41" s="100">
        <f t="shared" si="3"/>
        <v>255</v>
      </c>
      <c r="I41" s="75"/>
      <c r="J41" s="77"/>
      <c r="K41" s="78">
        <v>5</v>
      </c>
      <c r="L41" s="78">
        <v>13</v>
      </c>
      <c r="M41" s="78">
        <v>29</v>
      </c>
      <c r="N41" s="78">
        <v>15</v>
      </c>
      <c r="O41" s="78">
        <v>9</v>
      </c>
      <c r="P41" s="78">
        <v>10</v>
      </c>
      <c r="Q41" s="78">
        <v>25</v>
      </c>
      <c r="R41" s="78">
        <v>7</v>
      </c>
      <c r="S41" s="64"/>
      <c r="T41" s="78">
        <v>64</v>
      </c>
      <c r="U41" s="78">
        <v>34</v>
      </c>
      <c r="V41" s="78">
        <v>31</v>
      </c>
      <c r="W41" s="78">
        <v>14</v>
      </c>
      <c r="X41" s="78">
        <v>60</v>
      </c>
      <c r="Y41" s="78">
        <v>22</v>
      </c>
      <c r="Z41" s="78">
        <v>21</v>
      </c>
      <c r="AA41" s="78">
        <v>9</v>
      </c>
      <c r="AB41" s="64"/>
      <c r="AC41" s="64"/>
      <c r="AD41" s="64"/>
      <c r="AE41" s="64"/>
      <c r="AF41" s="64">
        <v>49</v>
      </c>
      <c r="AG41" s="64">
        <v>7</v>
      </c>
      <c r="AH41" s="64">
        <v>195</v>
      </c>
      <c r="AI41" s="64"/>
      <c r="AJ41" s="64"/>
      <c r="AK41" s="64"/>
      <c r="AL41" s="64"/>
      <c r="AM41" s="64"/>
      <c r="AN41" s="64"/>
      <c r="AO41" s="78"/>
      <c r="AP41" s="78">
        <v>18</v>
      </c>
      <c r="AQ41" s="78">
        <v>90</v>
      </c>
      <c r="AR41" s="64">
        <v>1</v>
      </c>
      <c r="AS41" s="64">
        <v>30</v>
      </c>
      <c r="AT41" s="64"/>
      <c r="AU41" s="64"/>
      <c r="AV41" s="64">
        <v>1</v>
      </c>
      <c r="AW41" s="64">
        <v>20</v>
      </c>
      <c r="AX41" s="64">
        <v>1</v>
      </c>
      <c r="AY41" s="64">
        <v>8</v>
      </c>
      <c r="AZ41" s="64"/>
      <c r="BA41" s="64"/>
      <c r="BB41" s="64"/>
      <c r="BC41" s="64"/>
      <c r="BD41" s="64">
        <v>1</v>
      </c>
      <c r="BE41" s="64">
        <v>8</v>
      </c>
      <c r="BF41" s="64">
        <v>7</v>
      </c>
      <c r="BG41" s="64">
        <v>22</v>
      </c>
      <c r="BH41" s="64">
        <v>1</v>
      </c>
      <c r="BI41" s="64">
        <v>15</v>
      </c>
      <c r="BJ41" s="64">
        <v>22</v>
      </c>
      <c r="BK41" s="64">
        <v>54</v>
      </c>
      <c r="BL41" s="64">
        <v>1</v>
      </c>
      <c r="BM41" s="64">
        <v>16</v>
      </c>
      <c r="BN41" s="64">
        <v>1</v>
      </c>
      <c r="BO41" s="64">
        <v>8</v>
      </c>
      <c r="BP41" s="64"/>
      <c r="BQ41" s="64"/>
      <c r="BR41" s="64">
        <v>57</v>
      </c>
      <c r="BS41" s="64">
        <v>139</v>
      </c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</row>
    <row r="42" spans="1:87" customFormat="1" x14ac:dyDescent="0.2">
      <c r="A42" s="11">
        <f t="shared" si="0"/>
        <v>38</v>
      </c>
      <c r="B42" s="11" t="s">
        <v>278</v>
      </c>
      <c r="C42" s="11">
        <v>12724</v>
      </c>
      <c r="D42" s="18" t="s">
        <v>34</v>
      </c>
      <c r="E42" s="18">
        <f t="shared" si="1"/>
        <v>1</v>
      </c>
      <c r="F42" s="145" t="s">
        <v>377</v>
      </c>
      <c r="G42" s="100">
        <f t="shared" si="2"/>
        <v>90</v>
      </c>
      <c r="H42" s="100">
        <f t="shared" si="3"/>
        <v>42</v>
      </c>
      <c r="I42" s="75"/>
      <c r="J42" s="77"/>
      <c r="K42" s="76">
        <v>7</v>
      </c>
      <c r="L42" s="76">
        <v>15</v>
      </c>
      <c r="M42" s="76">
        <v>14</v>
      </c>
      <c r="N42" s="76">
        <v>14</v>
      </c>
      <c r="O42" s="76">
        <v>8</v>
      </c>
      <c r="P42" s="76">
        <v>11</v>
      </c>
      <c r="Q42" s="76">
        <v>11</v>
      </c>
      <c r="R42" s="76">
        <v>10</v>
      </c>
      <c r="S42" s="77"/>
      <c r="T42" s="76">
        <v>5</v>
      </c>
      <c r="U42" s="76">
        <v>9</v>
      </c>
      <c r="V42" s="76">
        <v>1</v>
      </c>
      <c r="W42" s="76">
        <v>1</v>
      </c>
      <c r="X42" s="76">
        <v>14</v>
      </c>
      <c r="Y42" s="76">
        <v>8</v>
      </c>
      <c r="Z42" s="76">
        <v>3</v>
      </c>
      <c r="AA42" s="76">
        <v>1</v>
      </c>
      <c r="AB42" s="77">
        <v>4</v>
      </c>
      <c r="AC42" s="77">
        <v>3</v>
      </c>
      <c r="AD42" s="77"/>
      <c r="AE42" s="77"/>
      <c r="AF42" s="77">
        <v>23</v>
      </c>
      <c r="AG42" s="77">
        <v>10</v>
      </c>
      <c r="AH42" s="77">
        <v>79</v>
      </c>
      <c r="AI42" s="77">
        <v>4</v>
      </c>
      <c r="AJ42" s="77"/>
      <c r="AK42" s="77"/>
      <c r="AL42" s="77"/>
      <c r="AM42" s="77"/>
      <c r="AN42" s="77"/>
      <c r="AO42" s="76">
        <v>2</v>
      </c>
      <c r="AP42" s="76">
        <v>1</v>
      </c>
      <c r="AQ42" s="78">
        <v>25</v>
      </c>
      <c r="AR42" s="64">
        <v>1</v>
      </c>
      <c r="AS42" s="64">
        <v>50</v>
      </c>
      <c r="AT42" s="64"/>
      <c r="AU42" s="64"/>
      <c r="AV42" s="64"/>
      <c r="AW42" s="64"/>
      <c r="AX42" s="64"/>
      <c r="AY42" s="64"/>
      <c r="AZ42" s="64"/>
      <c r="BA42" s="64"/>
      <c r="BB42" s="64">
        <v>10</v>
      </c>
      <c r="BC42" s="64">
        <v>10</v>
      </c>
      <c r="BD42" s="64"/>
      <c r="BE42" s="64"/>
      <c r="BF42" s="64">
        <v>3</v>
      </c>
      <c r="BG42" s="64">
        <v>3</v>
      </c>
      <c r="BH42" s="64"/>
      <c r="BI42" s="64"/>
      <c r="BJ42" s="64">
        <v>6</v>
      </c>
      <c r="BK42" s="64">
        <v>11</v>
      </c>
      <c r="BL42" s="64"/>
      <c r="BM42" s="64"/>
      <c r="BN42" s="64">
        <v>3</v>
      </c>
      <c r="BO42" s="64">
        <v>13</v>
      </c>
      <c r="BP42" s="64">
        <v>1</v>
      </c>
      <c r="BQ42" s="64">
        <v>4</v>
      </c>
      <c r="BR42" s="64">
        <v>3</v>
      </c>
      <c r="BS42" s="64">
        <v>3</v>
      </c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</row>
    <row r="43" spans="1:87" customFormat="1" x14ac:dyDescent="0.2">
      <c r="A43" s="11">
        <f t="shared" si="0"/>
        <v>39</v>
      </c>
      <c r="B43" s="11" t="s">
        <v>278</v>
      </c>
      <c r="C43" s="11">
        <v>9311</v>
      </c>
      <c r="D43" s="18" t="s">
        <v>35</v>
      </c>
      <c r="E43" s="18">
        <f t="shared" si="1"/>
        <v>1</v>
      </c>
      <c r="F43" s="145" t="s">
        <v>377</v>
      </c>
      <c r="G43" s="100">
        <f t="shared" si="2"/>
        <v>96</v>
      </c>
      <c r="H43" s="100">
        <f t="shared" si="3"/>
        <v>32</v>
      </c>
      <c r="I43" s="75"/>
      <c r="J43" s="77"/>
      <c r="K43" s="78">
        <v>3</v>
      </c>
      <c r="L43" s="78">
        <v>10</v>
      </c>
      <c r="M43" s="78">
        <v>25</v>
      </c>
      <c r="N43" s="78">
        <v>26</v>
      </c>
      <c r="O43" s="78">
        <v>2</v>
      </c>
      <c r="P43" s="78">
        <v>2</v>
      </c>
      <c r="Q43" s="78">
        <v>19</v>
      </c>
      <c r="R43" s="78">
        <v>9</v>
      </c>
      <c r="S43" s="64"/>
      <c r="T43" s="78">
        <v>2</v>
      </c>
      <c r="U43" s="78">
        <v>5</v>
      </c>
      <c r="V43" s="78">
        <v>6</v>
      </c>
      <c r="W43" s="78">
        <v>4</v>
      </c>
      <c r="X43" s="78">
        <v>2</v>
      </c>
      <c r="Y43" s="78">
        <v>5</v>
      </c>
      <c r="Z43" s="78">
        <v>3</v>
      </c>
      <c r="AA43" s="78">
        <v>5</v>
      </c>
      <c r="AB43" s="64">
        <v>6</v>
      </c>
      <c r="AC43" s="64">
        <v>2</v>
      </c>
      <c r="AD43" s="64">
        <v>3</v>
      </c>
      <c r="AE43" s="64"/>
      <c r="AF43" s="64">
        <v>13</v>
      </c>
      <c r="AG43" s="64">
        <v>8</v>
      </c>
      <c r="AH43" s="64">
        <v>93</v>
      </c>
      <c r="AI43" s="64"/>
      <c r="AJ43" s="64">
        <v>1</v>
      </c>
      <c r="AK43" s="64"/>
      <c r="AL43" s="64"/>
      <c r="AM43" s="64"/>
      <c r="AN43" s="64">
        <v>11</v>
      </c>
      <c r="AO43" s="78">
        <v>13</v>
      </c>
      <c r="AP43" s="78">
        <v>8</v>
      </c>
      <c r="AQ43" s="78">
        <v>66</v>
      </c>
      <c r="AR43" s="64">
        <v>1</v>
      </c>
      <c r="AS43" s="64">
        <v>40</v>
      </c>
      <c r="AT43" s="64"/>
      <c r="AU43" s="64"/>
      <c r="AV43" s="64"/>
      <c r="AW43" s="64"/>
      <c r="AX43" s="64"/>
      <c r="AY43" s="64"/>
      <c r="AZ43" s="64"/>
      <c r="BA43" s="64"/>
      <c r="BB43" s="64">
        <v>10</v>
      </c>
      <c r="BC43" s="64">
        <v>15</v>
      </c>
      <c r="BD43" s="64">
        <v>1</v>
      </c>
      <c r="BE43" s="64">
        <v>20</v>
      </c>
      <c r="BF43" s="64"/>
      <c r="BG43" s="64"/>
      <c r="BH43" s="64">
        <v>1</v>
      </c>
      <c r="BI43" s="64">
        <v>20</v>
      </c>
      <c r="BJ43" s="64">
        <v>29.5</v>
      </c>
      <c r="BK43" s="64">
        <v>66</v>
      </c>
      <c r="BL43" s="64">
        <v>2</v>
      </c>
      <c r="BM43" s="64">
        <v>25</v>
      </c>
      <c r="BN43" s="64">
        <v>49</v>
      </c>
      <c r="BO43" s="64">
        <v>34</v>
      </c>
      <c r="BP43" s="64">
        <v>7</v>
      </c>
      <c r="BQ43" s="64">
        <v>61.5</v>
      </c>
      <c r="BR43" s="64">
        <v>127</v>
      </c>
      <c r="BS43" s="64">
        <v>76</v>
      </c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</row>
    <row r="44" spans="1:87" customFormat="1" x14ac:dyDescent="0.2">
      <c r="A44" s="11">
        <f t="shared" si="0"/>
        <v>40</v>
      </c>
      <c r="B44" s="11" t="s">
        <v>278</v>
      </c>
      <c r="C44" s="11">
        <v>9312</v>
      </c>
      <c r="D44" s="18" t="s">
        <v>56</v>
      </c>
      <c r="E44" s="18" t="str">
        <f t="shared" si="1"/>
        <v/>
      </c>
      <c r="F44" s="19" t="s">
        <v>307</v>
      </c>
      <c r="G44" s="100">
        <f t="shared" si="2"/>
        <v>66</v>
      </c>
      <c r="H44" s="100">
        <f t="shared" si="3"/>
        <v>0</v>
      </c>
      <c r="I44" s="75"/>
      <c r="J44" s="77"/>
      <c r="K44" s="78">
        <v>2</v>
      </c>
      <c r="L44" s="78">
        <v>11</v>
      </c>
      <c r="M44" s="78">
        <v>11</v>
      </c>
      <c r="N44" s="78">
        <v>19</v>
      </c>
      <c r="O44" s="78">
        <v>3</v>
      </c>
      <c r="P44" s="78">
        <v>3</v>
      </c>
      <c r="Q44" s="78">
        <v>7</v>
      </c>
      <c r="R44" s="78">
        <v>10</v>
      </c>
      <c r="S44" s="64"/>
      <c r="T44" s="78"/>
      <c r="U44" s="78"/>
      <c r="V44" s="78"/>
      <c r="W44" s="78"/>
      <c r="X44" s="78"/>
      <c r="Y44" s="78"/>
      <c r="Z44" s="78"/>
      <c r="AA44" s="78"/>
      <c r="AB44" s="64"/>
      <c r="AC44" s="64"/>
      <c r="AD44" s="64"/>
      <c r="AE44" s="64"/>
      <c r="AF44" s="64"/>
      <c r="AG44" s="64"/>
      <c r="AH44" s="64"/>
      <c r="AI44" s="64">
        <v>5</v>
      </c>
      <c r="AJ44" s="64">
        <v>1</v>
      </c>
      <c r="AK44" s="64"/>
      <c r="AL44" s="64"/>
      <c r="AM44" s="64"/>
      <c r="AN44" s="64"/>
      <c r="AO44" s="78">
        <v>10</v>
      </c>
      <c r="AP44" s="78">
        <v>16</v>
      </c>
      <c r="AQ44" s="78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</row>
    <row r="45" spans="1:87" customFormat="1" x14ac:dyDescent="0.2">
      <c r="A45" s="11">
        <f t="shared" si="0"/>
        <v>41</v>
      </c>
      <c r="B45" s="11" t="s">
        <v>278</v>
      </c>
      <c r="C45" s="11">
        <v>9313</v>
      </c>
      <c r="D45" s="18" t="s">
        <v>55</v>
      </c>
      <c r="E45" s="18" t="str">
        <f t="shared" si="1"/>
        <v/>
      </c>
      <c r="F45" s="19" t="s">
        <v>307</v>
      </c>
      <c r="G45" s="100">
        <f t="shared" si="2"/>
        <v>151</v>
      </c>
      <c r="H45" s="100">
        <f t="shared" si="3"/>
        <v>43</v>
      </c>
      <c r="I45" s="75"/>
      <c r="J45" s="77"/>
      <c r="K45" s="78">
        <v>30</v>
      </c>
      <c r="L45" s="78">
        <v>21</v>
      </c>
      <c r="M45" s="78">
        <v>16</v>
      </c>
      <c r="N45" s="78">
        <v>4</v>
      </c>
      <c r="O45" s="78">
        <v>42</v>
      </c>
      <c r="P45" s="78">
        <v>20</v>
      </c>
      <c r="Q45" s="78">
        <v>14</v>
      </c>
      <c r="R45" s="78">
        <v>4</v>
      </c>
      <c r="S45" s="64"/>
      <c r="T45" s="78">
        <v>10</v>
      </c>
      <c r="U45" s="78">
        <v>9</v>
      </c>
      <c r="V45" s="78">
        <v>4</v>
      </c>
      <c r="W45" s="78"/>
      <c r="X45" s="78">
        <v>5</v>
      </c>
      <c r="Y45" s="78">
        <v>10</v>
      </c>
      <c r="Z45" s="78">
        <v>3</v>
      </c>
      <c r="AA45" s="78">
        <v>2</v>
      </c>
      <c r="AB45" s="64">
        <v>2</v>
      </c>
      <c r="AC45" s="64"/>
      <c r="AD45" s="64"/>
      <c r="AE45" s="64">
        <v>6</v>
      </c>
      <c r="AF45" s="64">
        <v>22</v>
      </c>
      <c r="AG45" s="64">
        <v>12</v>
      </c>
      <c r="AH45" s="64">
        <v>60</v>
      </c>
      <c r="AI45" s="64"/>
      <c r="AJ45" s="64">
        <v>2</v>
      </c>
      <c r="AK45" s="64">
        <v>3</v>
      </c>
      <c r="AL45" s="64"/>
      <c r="AM45" s="64"/>
      <c r="AN45" s="64">
        <v>4</v>
      </c>
      <c r="AO45" s="78">
        <v>42</v>
      </c>
      <c r="AP45" s="78">
        <v>11</v>
      </c>
      <c r="AQ45" s="78">
        <v>35</v>
      </c>
      <c r="AR45" s="64">
        <v>1</v>
      </c>
      <c r="AS45" s="64">
        <v>50</v>
      </c>
      <c r="AT45" s="64"/>
      <c r="AU45" s="64"/>
      <c r="AV45" s="64"/>
      <c r="AW45" s="64"/>
      <c r="AX45" s="64"/>
      <c r="AY45" s="64"/>
      <c r="AZ45" s="64"/>
      <c r="BA45" s="64"/>
      <c r="BB45" s="64">
        <v>2</v>
      </c>
      <c r="BC45" s="64">
        <v>12</v>
      </c>
      <c r="BD45" s="64"/>
      <c r="BE45" s="64"/>
      <c r="BF45" s="64">
        <v>8</v>
      </c>
      <c r="BG45" s="64">
        <v>1</v>
      </c>
      <c r="BH45" s="64"/>
      <c r="BI45" s="64"/>
      <c r="BJ45" s="64">
        <v>12</v>
      </c>
      <c r="BK45" s="64">
        <v>26</v>
      </c>
      <c r="BL45" s="64">
        <v>1</v>
      </c>
      <c r="BM45" s="64">
        <v>20</v>
      </c>
      <c r="BN45" s="64">
        <v>1</v>
      </c>
      <c r="BO45" s="64">
        <v>3.5</v>
      </c>
      <c r="BP45" s="64"/>
      <c r="BQ45" s="64"/>
      <c r="BR45" s="64"/>
      <c r="BS45" s="64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</row>
    <row r="46" spans="1:87" customFormat="1" x14ac:dyDescent="0.2">
      <c r="A46" s="11">
        <f t="shared" si="0"/>
        <v>42</v>
      </c>
      <c r="B46" s="11" t="s">
        <v>278</v>
      </c>
      <c r="C46" s="11">
        <v>9284</v>
      </c>
      <c r="D46" s="18" t="s">
        <v>23</v>
      </c>
      <c r="E46" s="18">
        <f t="shared" si="1"/>
        <v>1</v>
      </c>
      <c r="F46" s="145" t="s">
        <v>377</v>
      </c>
      <c r="G46" s="100">
        <f t="shared" si="2"/>
        <v>62</v>
      </c>
      <c r="H46" s="100">
        <f t="shared" si="3"/>
        <v>0</v>
      </c>
      <c r="I46" s="75"/>
      <c r="J46" s="77"/>
      <c r="K46" s="76"/>
      <c r="L46" s="76">
        <v>5</v>
      </c>
      <c r="M46" s="76">
        <v>9</v>
      </c>
      <c r="N46" s="76">
        <v>28</v>
      </c>
      <c r="O46" s="76">
        <v>2</v>
      </c>
      <c r="P46" s="76">
        <v>2</v>
      </c>
      <c r="Q46" s="76">
        <v>4</v>
      </c>
      <c r="R46" s="76">
        <v>12</v>
      </c>
      <c r="S46" s="77">
        <v>0</v>
      </c>
      <c r="T46" s="76"/>
      <c r="U46" s="76"/>
      <c r="V46" s="76"/>
      <c r="W46" s="76"/>
      <c r="X46" s="76"/>
      <c r="Y46" s="76"/>
      <c r="Z46" s="76"/>
      <c r="AA46" s="76"/>
      <c r="AB46" s="77">
        <v>2</v>
      </c>
      <c r="AC46" s="77">
        <v>3</v>
      </c>
      <c r="AD46" s="77"/>
      <c r="AE46" s="77">
        <v>3</v>
      </c>
      <c r="AF46" s="77">
        <v>1</v>
      </c>
      <c r="AG46" s="77"/>
      <c r="AH46" s="77">
        <v>28</v>
      </c>
      <c r="AI46" s="77"/>
      <c r="AJ46" s="77"/>
      <c r="AK46" s="77"/>
      <c r="AL46" s="77"/>
      <c r="AM46" s="77"/>
      <c r="AN46" s="77"/>
      <c r="AO46" s="76"/>
      <c r="AP46" s="76"/>
      <c r="AQ46" s="76">
        <v>10</v>
      </c>
      <c r="AR46" s="77">
        <v>1</v>
      </c>
      <c r="AS46" s="77">
        <v>20</v>
      </c>
      <c r="AT46" s="77">
        <v>1</v>
      </c>
      <c r="AU46" s="77">
        <v>2</v>
      </c>
      <c r="AV46" s="77"/>
      <c r="AW46" s="77"/>
      <c r="AX46" s="77"/>
      <c r="AY46" s="77"/>
      <c r="AZ46" s="77"/>
      <c r="BA46" s="77"/>
      <c r="BB46" s="77">
        <v>12</v>
      </c>
      <c r="BC46" s="77">
        <v>20</v>
      </c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>
        <v>12</v>
      </c>
      <c r="BO46" s="77">
        <v>18</v>
      </c>
      <c r="BP46" s="77"/>
      <c r="BQ46" s="77"/>
      <c r="BR46" s="77"/>
      <c r="BS46" s="77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</row>
    <row r="47" spans="1:87" s="69" customFormat="1" x14ac:dyDescent="0.2">
      <c r="A47" s="11">
        <f t="shared" si="0"/>
        <v>43</v>
      </c>
      <c r="B47" s="16" t="s">
        <v>278</v>
      </c>
      <c r="C47" s="16">
        <v>18665</v>
      </c>
      <c r="D47" s="68" t="s">
        <v>308</v>
      </c>
      <c r="E47" s="18">
        <f t="shared" si="1"/>
        <v>1</v>
      </c>
      <c r="F47" s="145" t="s">
        <v>377</v>
      </c>
      <c r="G47" s="100">
        <f t="shared" si="2"/>
        <v>47</v>
      </c>
      <c r="H47" s="100">
        <f t="shared" si="3"/>
        <v>0</v>
      </c>
      <c r="I47" s="75"/>
      <c r="J47" s="77"/>
      <c r="K47" s="77">
        <v>1</v>
      </c>
      <c r="L47" s="77">
        <v>10</v>
      </c>
      <c r="M47" s="77">
        <v>2</v>
      </c>
      <c r="N47" s="77">
        <v>11</v>
      </c>
      <c r="O47" s="77"/>
      <c r="P47" s="77">
        <v>6</v>
      </c>
      <c r="Q47" s="77">
        <v>6</v>
      </c>
      <c r="R47" s="77">
        <v>11</v>
      </c>
      <c r="S47" s="77">
        <v>0</v>
      </c>
      <c r="T47" s="77"/>
      <c r="U47" s="77"/>
      <c r="V47" s="77"/>
      <c r="W47" s="77"/>
      <c r="X47" s="77"/>
      <c r="Y47" s="77"/>
      <c r="Z47" s="77"/>
      <c r="AA47" s="77"/>
      <c r="AB47" s="77"/>
      <c r="AC47" s="77">
        <v>1</v>
      </c>
      <c r="AD47" s="77">
        <v>4</v>
      </c>
      <c r="AE47" s="77"/>
      <c r="AF47" s="77">
        <v>13</v>
      </c>
      <c r="AG47" s="77">
        <v>10</v>
      </c>
      <c r="AH47" s="77">
        <v>47</v>
      </c>
      <c r="AI47" s="77">
        <v>1</v>
      </c>
      <c r="AJ47" s="77">
        <v>1</v>
      </c>
      <c r="AK47" s="77"/>
      <c r="AL47" s="77"/>
      <c r="AM47" s="77"/>
      <c r="AN47" s="77"/>
      <c r="AO47" s="77">
        <v>13</v>
      </c>
      <c r="AP47" s="77">
        <v>10</v>
      </c>
      <c r="AQ47" s="77">
        <v>15</v>
      </c>
      <c r="AR47" s="77"/>
      <c r="AS47" s="77"/>
      <c r="AT47" s="77"/>
      <c r="AU47" s="77"/>
      <c r="AV47" s="77">
        <v>1</v>
      </c>
      <c r="AW47" s="77">
        <v>20</v>
      </c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</row>
    <row r="48" spans="1:87" customFormat="1" x14ac:dyDescent="0.2">
      <c r="A48" s="11">
        <f t="shared" si="0"/>
        <v>44</v>
      </c>
      <c r="B48" s="11" t="s">
        <v>278</v>
      </c>
      <c r="C48" s="16">
        <v>13344</v>
      </c>
      <c r="D48" s="18" t="s">
        <v>36</v>
      </c>
      <c r="E48" s="18">
        <f t="shared" si="1"/>
        <v>1</v>
      </c>
      <c r="F48" s="145" t="s">
        <v>377</v>
      </c>
      <c r="G48" s="100">
        <f t="shared" si="2"/>
        <v>38</v>
      </c>
      <c r="H48" s="100">
        <f t="shared" si="3"/>
        <v>22</v>
      </c>
      <c r="I48" s="75"/>
      <c r="J48" s="77"/>
      <c r="K48" s="77">
        <v>2</v>
      </c>
      <c r="L48" s="77">
        <v>7</v>
      </c>
      <c r="M48" s="77">
        <v>9</v>
      </c>
      <c r="N48" s="77">
        <v>2</v>
      </c>
      <c r="O48" s="77">
        <v>2</v>
      </c>
      <c r="P48" s="77">
        <v>5</v>
      </c>
      <c r="Q48" s="77">
        <v>7</v>
      </c>
      <c r="R48" s="77">
        <v>4</v>
      </c>
      <c r="S48" s="77"/>
      <c r="T48" s="77">
        <v>12</v>
      </c>
      <c r="U48" s="77">
        <v>1</v>
      </c>
      <c r="V48" s="77"/>
      <c r="W48" s="77"/>
      <c r="X48" s="77">
        <v>8</v>
      </c>
      <c r="Y48" s="77">
        <v>1</v>
      </c>
      <c r="Z48" s="77"/>
      <c r="AA48" s="77"/>
      <c r="AB48" s="77"/>
      <c r="AC48" s="77">
        <v>11</v>
      </c>
      <c r="AD48" s="77"/>
      <c r="AE48" s="77"/>
      <c r="AF48" s="77">
        <v>8</v>
      </c>
      <c r="AG48" s="77">
        <v>3</v>
      </c>
      <c r="AH48" s="77">
        <v>35</v>
      </c>
      <c r="AI48" s="77"/>
      <c r="AJ48" s="77"/>
      <c r="AK48" s="77"/>
      <c r="AL48" s="77"/>
      <c r="AM48" s="77"/>
      <c r="AN48" s="77"/>
      <c r="AO48" s="77">
        <v>16</v>
      </c>
      <c r="AP48" s="77">
        <v>4</v>
      </c>
      <c r="AQ48" s="78">
        <v>40</v>
      </c>
      <c r="AR48" s="64">
        <v>1</v>
      </c>
      <c r="AS48" s="64">
        <v>10</v>
      </c>
      <c r="AT48" s="64">
        <v>2</v>
      </c>
      <c r="AU48" s="64">
        <v>3</v>
      </c>
      <c r="AV48" s="64"/>
      <c r="AW48" s="64"/>
      <c r="AX48" s="64"/>
      <c r="AY48" s="64"/>
      <c r="AZ48" s="64"/>
      <c r="BA48" s="64"/>
      <c r="BB48" s="64">
        <v>8</v>
      </c>
      <c r="BC48" s="64">
        <v>3</v>
      </c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>
        <v>1</v>
      </c>
      <c r="BO48" s="64">
        <v>1</v>
      </c>
      <c r="BP48" s="64"/>
      <c r="BQ48" s="64"/>
      <c r="BR48" s="64"/>
      <c r="BS48" s="64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</row>
    <row r="49" spans="1:87" customFormat="1" x14ac:dyDescent="0.2">
      <c r="A49" s="11">
        <f t="shared" si="0"/>
        <v>45</v>
      </c>
      <c r="B49" s="11" t="s">
        <v>278</v>
      </c>
      <c r="C49" s="11">
        <v>9272</v>
      </c>
      <c r="D49" s="18" t="s">
        <v>317</v>
      </c>
      <c r="E49" s="18">
        <f t="shared" si="1"/>
        <v>1</v>
      </c>
      <c r="F49" s="145" t="s">
        <v>377</v>
      </c>
      <c r="G49" s="100">
        <f t="shared" si="2"/>
        <v>30</v>
      </c>
      <c r="H49" s="100">
        <f t="shared" si="3"/>
        <v>6</v>
      </c>
      <c r="I49" s="75"/>
      <c r="J49" s="64"/>
      <c r="K49" s="76"/>
      <c r="L49" s="76"/>
      <c r="M49" s="76">
        <v>2</v>
      </c>
      <c r="N49" s="76">
        <v>20</v>
      </c>
      <c r="O49" s="76"/>
      <c r="P49" s="76"/>
      <c r="Q49" s="76"/>
      <c r="R49" s="76">
        <v>8</v>
      </c>
      <c r="S49" s="77"/>
      <c r="T49" s="76"/>
      <c r="U49" s="76"/>
      <c r="V49" s="76"/>
      <c r="W49" s="76">
        <v>5</v>
      </c>
      <c r="X49" s="76"/>
      <c r="Y49" s="76"/>
      <c r="Z49" s="76"/>
      <c r="AA49" s="76">
        <v>1</v>
      </c>
      <c r="AB49" s="77"/>
      <c r="AC49" s="77">
        <v>1</v>
      </c>
      <c r="AD49" s="77">
        <v>1</v>
      </c>
      <c r="AE49" s="77">
        <v>2</v>
      </c>
      <c r="AF49" s="77"/>
      <c r="AG49" s="77"/>
      <c r="AH49" s="77">
        <v>32</v>
      </c>
      <c r="AI49" s="77"/>
      <c r="AJ49" s="77"/>
      <c r="AK49" s="77"/>
      <c r="AL49" s="77"/>
      <c r="AM49" s="77"/>
      <c r="AN49" s="77">
        <v>3</v>
      </c>
      <c r="AO49" s="76"/>
      <c r="AP49" s="78"/>
      <c r="AQ49" s="78">
        <v>20</v>
      </c>
      <c r="AR49" s="64"/>
      <c r="AS49" s="64"/>
      <c r="AT49" s="64"/>
      <c r="AU49" s="64"/>
      <c r="AV49" s="64"/>
      <c r="AW49" s="64"/>
      <c r="AX49" s="64"/>
      <c r="AY49" s="64"/>
      <c r="AZ49" s="64">
        <v>2</v>
      </c>
      <c r="BA49" s="64">
        <v>4</v>
      </c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>
        <v>1</v>
      </c>
      <c r="BO49" s="64">
        <v>5.5</v>
      </c>
      <c r="BP49" s="64">
        <v>1</v>
      </c>
      <c r="BQ49" s="64">
        <v>2</v>
      </c>
      <c r="BR49" s="64">
        <v>7</v>
      </c>
      <c r="BS49" s="64">
        <v>5.75</v>
      </c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</row>
    <row r="50" spans="1:87" customFormat="1" x14ac:dyDescent="0.2">
      <c r="A50" s="11">
        <f t="shared" si="0"/>
        <v>46</v>
      </c>
      <c r="B50" s="11" t="s">
        <v>278</v>
      </c>
      <c r="C50" s="11">
        <v>9316</v>
      </c>
      <c r="D50" s="18" t="s">
        <v>37</v>
      </c>
      <c r="E50" s="18" t="str">
        <f t="shared" si="1"/>
        <v/>
      </c>
      <c r="F50" s="19" t="s">
        <v>307</v>
      </c>
      <c r="G50" s="100">
        <f t="shared" si="2"/>
        <v>42</v>
      </c>
      <c r="H50" s="100">
        <f t="shared" si="3"/>
        <v>1</v>
      </c>
      <c r="I50" s="75"/>
      <c r="J50" s="77"/>
      <c r="K50" s="76">
        <v>7</v>
      </c>
      <c r="L50" s="76">
        <v>7</v>
      </c>
      <c r="M50" s="76">
        <v>5</v>
      </c>
      <c r="N50" s="76"/>
      <c r="O50" s="76">
        <v>11</v>
      </c>
      <c r="P50" s="76">
        <v>4</v>
      </c>
      <c r="Q50" s="76">
        <v>5</v>
      </c>
      <c r="R50" s="76">
        <v>3</v>
      </c>
      <c r="S50" s="77"/>
      <c r="T50" s="76"/>
      <c r="U50" s="76"/>
      <c r="V50" s="76"/>
      <c r="W50" s="76"/>
      <c r="X50" s="76"/>
      <c r="Y50" s="76">
        <v>1</v>
      </c>
      <c r="Z50" s="76"/>
      <c r="AA50" s="76"/>
      <c r="AB50" s="77">
        <v>1</v>
      </c>
      <c r="AC50" s="77"/>
      <c r="AD50" s="77"/>
      <c r="AE50" s="77"/>
      <c r="AF50" s="77">
        <v>10</v>
      </c>
      <c r="AG50" s="77">
        <v>3</v>
      </c>
      <c r="AH50" s="77">
        <v>20</v>
      </c>
      <c r="AI50" s="77">
        <v>2</v>
      </c>
      <c r="AJ50" s="77"/>
      <c r="AK50" s="77"/>
      <c r="AL50" s="77"/>
      <c r="AM50" s="77"/>
      <c r="AN50" s="77"/>
      <c r="AO50" s="76"/>
      <c r="AP50" s="76"/>
      <c r="AQ50" s="78"/>
      <c r="AR50" s="64">
        <v>1</v>
      </c>
      <c r="AS50" s="64"/>
      <c r="AT50" s="64"/>
      <c r="AU50" s="64"/>
      <c r="AV50" s="64"/>
      <c r="AW50" s="64"/>
      <c r="AX50" s="64"/>
      <c r="AY50" s="64"/>
      <c r="AZ50" s="64">
        <v>2</v>
      </c>
      <c r="BA50" s="64">
        <v>4</v>
      </c>
      <c r="BB50" s="64"/>
      <c r="BC50" s="64"/>
      <c r="BD50" s="64">
        <v>2</v>
      </c>
      <c r="BE50" s="64"/>
      <c r="BF50" s="64"/>
      <c r="BG50" s="64"/>
      <c r="BH50" s="64">
        <v>1</v>
      </c>
      <c r="BI50" s="64"/>
      <c r="BJ50" s="64"/>
      <c r="BK50" s="64"/>
      <c r="BL50" s="64">
        <v>4</v>
      </c>
      <c r="BM50" s="64"/>
      <c r="BN50" s="64">
        <v>4</v>
      </c>
      <c r="BO50" s="64"/>
      <c r="BP50" s="64"/>
      <c r="BQ50" s="64"/>
      <c r="BR50" s="64"/>
      <c r="BS50" s="64"/>
      <c r="BT50" s="79"/>
      <c r="BU50" s="79"/>
      <c r="BV50" s="79"/>
      <c r="BW50" s="79"/>
      <c r="BX50" s="79"/>
      <c r="BY50" s="79"/>
      <c r="BZ50" s="79"/>
      <c r="CA50" s="79"/>
      <c r="CB50" s="79"/>
      <c r="CC50" s="79"/>
      <c r="CD50" s="79"/>
      <c r="CE50" s="79"/>
      <c r="CF50" s="79"/>
      <c r="CG50" s="79"/>
      <c r="CH50" s="79"/>
      <c r="CI50" s="79"/>
    </row>
    <row r="51" spans="1:87" customFormat="1" x14ac:dyDescent="0.2">
      <c r="A51" s="11">
        <f t="shared" si="0"/>
        <v>47</v>
      </c>
      <c r="B51" s="11" t="s">
        <v>278</v>
      </c>
      <c r="C51" s="11">
        <v>9317</v>
      </c>
      <c r="D51" s="18" t="s">
        <v>38</v>
      </c>
      <c r="E51" s="18" t="str">
        <f t="shared" si="1"/>
        <v/>
      </c>
      <c r="F51" s="19" t="s">
        <v>307</v>
      </c>
      <c r="G51" s="100">
        <f t="shared" si="2"/>
        <v>104</v>
      </c>
      <c r="H51" s="100">
        <f t="shared" si="3"/>
        <v>68</v>
      </c>
      <c r="I51" s="75"/>
      <c r="J51" s="77"/>
      <c r="K51" s="76">
        <v>9</v>
      </c>
      <c r="L51" s="76">
        <v>12</v>
      </c>
      <c r="M51" s="76">
        <v>18</v>
      </c>
      <c r="N51" s="76">
        <v>20</v>
      </c>
      <c r="O51" s="76">
        <v>6</v>
      </c>
      <c r="P51" s="76">
        <v>14</v>
      </c>
      <c r="Q51" s="76">
        <v>17</v>
      </c>
      <c r="R51" s="76">
        <v>8</v>
      </c>
      <c r="S51" s="77"/>
      <c r="T51" s="76">
        <v>14</v>
      </c>
      <c r="U51" s="76">
        <v>9</v>
      </c>
      <c r="V51" s="76">
        <v>8</v>
      </c>
      <c r="W51" s="76"/>
      <c r="X51" s="76">
        <v>11</v>
      </c>
      <c r="Y51" s="76">
        <v>17</v>
      </c>
      <c r="Z51" s="76">
        <v>9</v>
      </c>
      <c r="AA51" s="76"/>
      <c r="AB51" s="77">
        <v>18</v>
      </c>
      <c r="AC51" s="77">
        <v>5</v>
      </c>
      <c r="AD51" s="77">
        <v>5</v>
      </c>
      <c r="AE51" s="77">
        <v>2</v>
      </c>
      <c r="AF51" s="77">
        <v>30</v>
      </c>
      <c r="AG51" s="77">
        <v>15</v>
      </c>
      <c r="AH51" s="77">
        <v>65</v>
      </c>
      <c r="AI51" s="77">
        <v>6</v>
      </c>
      <c r="AJ51" s="77"/>
      <c r="AK51" s="77"/>
      <c r="AL51" s="77"/>
      <c r="AM51" s="77"/>
      <c r="AN51" s="77"/>
      <c r="AO51" s="76">
        <v>30</v>
      </c>
      <c r="AP51" s="76">
        <v>15</v>
      </c>
      <c r="AQ51" s="78">
        <v>15</v>
      </c>
      <c r="AR51" s="64">
        <v>1</v>
      </c>
      <c r="AS51" s="64">
        <v>40</v>
      </c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>
        <v>1</v>
      </c>
      <c r="BE51" s="64">
        <v>5</v>
      </c>
      <c r="BF51" s="64">
        <v>3</v>
      </c>
      <c r="BG51" s="64">
        <v>6</v>
      </c>
      <c r="BH51" s="64">
        <v>8</v>
      </c>
      <c r="BI51" s="64">
        <v>238</v>
      </c>
      <c r="BJ51" s="64">
        <v>7</v>
      </c>
      <c r="BK51" s="64">
        <v>14</v>
      </c>
      <c r="BL51" s="64">
        <v>1</v>
      </c>
      <c r="BM51" s="64">
        <v>5</v>
      </c>
      <c r="BN51" s="64">
        <v>1</v>
      </c>
      <c r="BO51" s="64">
        <v>3</v>
      </c>
      <c r="BP51" s="64">
        <v>4</v>
      </c>
      <c r="BQ51" s="64">
        <v>23</v>
      </c>
      <c r="BR51" s="64">
        <v>73</v>
      </c>
      <c r="BS51" s="64">
        <v>221</v>
      </c>
      <c r="BT51" s="79"/>
      <c r="BU51" s="79"/>
      <c r="BV51" s="79"/>
      <c r="BW51" s="79"/>
      <c r="BX51" s="79"/>
      <c r="BY51" s="79"/>
      <c r="BZ51" s="79"/>
      <c r="CA51" s="79"/>
      <c r="CB51" s="79"/>
      <c r="CC51" s="79"/>
      <c r="CD51" s="79"/>
      <c r="CE51" s="79"/>
      <c r="CF51" s="79"/>
      <c r="CG51" s="79"/>
      <c r="CH51" s="79"/>
      <c r="CI51" s="79"/>
    </row>
    <row r="52" spans="1:87" customFormat="1" x14ac:dyDescent="0.2">
      <c r="A52" s="11">
        <f t="shared" si="0"/>
        <v>48</v>
      </c>
      <c r="B52" s="11" t="s">
        <v>278</v>
      </c>
      <c r="C52" s="11">
        <v>9871</v>
      </c>
      <c r="D52" s="18" t="s">
        <v>57</v>
      </c>
      <c r="E52" s="18" t="str">
        <f t="shared" si="1"/>
        <v/>
      </c>
      <c r="F52" s="19" t="s">
        <v>307</v>
      </c>
      <c r="G52" s="100">
        <f t="shared" si="2"/>
        <v>48</v>
      </c>
      <c r="H52" s="100">
        <f t="shared" si="3"/>
        <v>50</v>
      </c>
      <c r="I52" s="75"/>
      <c r="J52" s="77"/>
      <c r="K52" s="76">
        <v>16</v>
      </c>
      <c r="L52" s="76">
        <v>2</v>
      </c>
      <c r="M52" s="76">
        <v>7</v>
      </c>
      <c r="N52" s="76">
        <v>3</v>
      </c>
      <c r="O52" s="76">
        <v>10</v>
      </c>
      <c r="P52" s="76">
        <v>2</v>
      </c>
      <c r="Q52" s="76">
        <v>6</v>
      </c>
      <c r="R52" s="76">
        <v>2</v>
      </c>
      <c r="S52" s="77"/>
      <c r="T52" s="76">
        <v>5</v>
      </c>
      <c r="U52" s="76">
        <v>3</v>
      </c>
      <c r="V52" s="76">
        <v>14</v>
      </c>
      <c r="W52" s="76">
        <v>4</v>
      </c>
      <c r="X52" s="76">
        <v>4</v>
      </c>
      <c r="Y52" s="76">
        <v>6</v>
      </c>
      <c r="Z52" s="76">
        <v>12</v>
      </c>
      <c r="AA52" s="76">
        <v>2</v>
      </c>
      <c r="AB52" s="77"/>
      <c r="AC52" s="77"/>
      <c r="AD52" s="77"/>
      <c r="AE52" s="77"/>
      <c r="AF52" s="77"/>
      <c r="AG52" s="77"/>
      <c r="AH52" s="77"/>
      <c r="AI52" s="77">
        <v>14</v>
      </c>
      <c r="AJ52" s="77">
        <v>16</v>
      </c>
      <c r="AK52" s="77"/>
      <c r="AL52" s="77"/>
      <c r="AM52" s="77"/>
      <c r="AN52" s="77"/>
      <c r="AO52" s="76">
        <v>8</v>
      </c>
      <c r="AP52" s="76">
        <v>12</v>
      </c>
      <c r="AQ52" s="78">
        <v>6</v>
      </c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79"/>
      <c r="BU52" s="79"/>
      <c r="BV52" s="79"/>
      <c r="BW52" s="79"/>
      <c r="BX52" s="79"/>
      <c r="BY52" s="79"/>
      <c r="BZ52" s="79"/>
      <c r="CA52" s="79"/>
      <c r="CB52" s="79"/>
      <c r="CC52" s="79"/>
      <c r="CD52" s="79"/>
      <c r="CE52" s="79"/>
      <c r="CF52" s="79"/>
      <c r="CG52" s="79"/>
      <c r="CH52" s="79"/>
      <c r="CI52" s="79"/>
    </row>
    <row r="53" spans="1:87" customFormat="1" x14ac:dyDescent="0.2">
      <c r="A53" s="11">
        <f t="shared" si="0"/>
        <v>49</v>
      </c>
      <c r="B53" s="11" t="s">
        <v>278</v>
      </c>
      <c r="C53" s="11">
        <v>9347</v>
      </c>
      <c r="D53" s="18" t="s">
        <v>76</v>
      </c>
      <c r="E53" s="18">
        <f t="shared" si="1"/>
        <v>1</v>
      </c>
      <c r="F53" s="145" t="s">
        <v>377</v>
      </c>
      <c r="G53" s="100">
        <f t="shared" si="2"/>
        <v>120</v>
      </c>
      <c r="H53" s="100">
        <f t="shared" si="3"/>
        <v>40</v>
      </c>
      <c r="I53" s="75"/>
      <c r="J53" s="77"/>
      <c r="K53" s="76">
        <v>4</v>
      </c>
      <c r="L53" s="76">
        <v>10</v>
      </c>
      <c r="M53" s="76">
        <v>25</v>
      </c>
      <c r="N53" s="76">
        <v>17</v>
      </c>
      <c r="O53" s="76">
        <v>5</v>
      </c>
      <c r="P53" s="76">
        <v>12</v>
      </c>
      <c r="Q53" s="76">
        <v>29</v>
      </c>
      <c r="R53" s="76">
        <v>18</v>
      </c>
      <c r="S53" s="77">
        <v>0</v>
      </c>
      <c r="T53" s="76">
        <v>5</v>
      </c>
      <c r="U53" s="76">
        <v>4</v>
      </c>
      <c r="V53" s="76">
        <v>8</v>
      </c>
      <c r="W53" s="76">
        <v>2</v>
      </c>
      <c r="X53" s="76">
        <v>7</v>
      </c>
      <c r="Y53" s="76">
        <v>4</v>
      </c>
      <c r="Z53" s="76">
        <v>6</v>
      </c>
      <c r="AA53" s="76">
        <v>4</v>
      </c>
      <c r="AB53" s="77"/>
      <c r="AC53" s="77"/>
      <c r="AD53" s="77">
        <v>6</v>
      </c>
      <c r="AE53" s="77">
        <v>8</v>
      </c>
      <c r="AF53" s="77">
        <v>19</v>
      </c>
      <c r="AG53" s="77">
        <v>8</v>
      </c>
      <c r="AH53" s="77">
        <v>110</v>
      </c>
      <c r="AI53" s="77"/>
      <c r="AJ53" s="77"/>
      <c r="AK53" s="77"/>
      <c r="AL53" s="77"/>
      <c r="AM53" s="77"/>
      <c r="AN53" s="77"/>
      <c r="AO53" s="76">
        <v>16</v>
      </c>
      <c r="AP53" s="76">
        <v>12</v>
      </c>
      <c r="AQ53" s="76">
        <v>36</v>
      </c>
      <c r="AR53" s="77">
        <v>1</v>
      </c>
      <c r="AS53" s="77">
        <v>40</v>
      </c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>
        <v>1</v>
      </c>
      <c r="BE53" s="77">
        <v>40</v>
      </c>
      <c r="BF53" s="77"/>
      <c r="BG53" s="77"/>
      <c r="BH53" s="77">
        <v>1</v>
      </c>
      <c r="BI53" s="77">
        <v>32</v>
      </c>
      <c r="BJ53" s="77"/>
      <c r="BK53" s="77"/>
      <c r="BL53" s="77">
        <v>2</v>
      </c>
      <c r="BM53" s="77">
        <v>32</v>
      </c>
      <c r="BN53" s="77"/>
      <c r="BO53" s="77"/>
      <c r="BP53" s="77"/>
      <c r="BQ53" s="77"/>
      <c r="BR53" s="77"/>
      <c r="BS53" s="77"/>
      <c r="BT53" s="79"/>
      <c r="BU53" s="79"/>
      <c r="BV53" s="79"/>
      <c r="BW53" s="79"/>
      <c r="BX53" s="79"/>
      <c r="BY53" s="79"/>
      <c r="BZ53" s="79"/>
      <c r="CA53" s="79"/>
      <c r="CB53" s="79"/>
      <c r="CC53" s="79"/>
      <c r="CD53" s="79"/>
      <c r="CE53" s="79"/>
      <c r="CF53" s="79"/>
      <c r="CG53" s="79"/>
      <c r="CH53" s="79"/>
      <c r="CI53" s="79"/>
    </row>
    <row r="54" spans="1:87" customFormat="1" x14ac:dyDescent="0.2">
      <c r="A54" s="11">
        <f t="shared" si="0"/>
        <v>50</v>
      </c>
      <c r="B54" s="11" t="s">
        <v>278</v>
      </c>
      <c r="C54" s="11">
        <v>9346</v>
      </c>
      <c r="D54" s="18" t="s">
        <v>67</v>
      </c>
      <c r="E54" s="18">
        <f t="shared" si="1"/>
        <v>1</v>
      </c>
      <c r="F54" s="145" t="s">
        <v>377</v>
      </c>
      <c r="G54" s="100">
        <f t="shared" si="2"/>
        <v>73</v>
      </c>
      <c r="H54" s="100">
        <f t="shared" si="3"/>
        <v>93</v>
      </c>
      <c r="I54" s="75"/>
      <c r="J54" s="77"/>
      <c r="K54" s="76"/>
      <c r="L54" s="76">
        <v>6</v>
      </c>
      <c r="M54" s="76">
        <v>16</v>
      </c>
      <c r="N54" s="76">
        <v>22</v>
      </c>
      <c r="O54" s="76">
        <v>1</v>
      </c>
      <c r="P54" s="76">
        <v>6</v>
      </c>
      <c r="Q54" s="76">
        <v>10</v>
      </c>
      <c r="R54" s="76">
        <v>12</v>
      </c>
      <c r="S54" s="77"/>
      <c r="T54" s="76">
        <v>6</v>
      </c>
      <c r="U54" s="76">
        <v>18</v>
      </c>
      <c r="V54" s="76">
        <v>18</v>
      </c>
      <c r="W54" s="76">
        <v>14</v>
      </c>
      <c r="X54" s="76">
        <v>10</v>
      </c>
      <c r="Y54" s="76">
        <v>9</v>
      </c>
      <c r="Z54" s="76">
        <v>8</v>
      </c>
      <c r="AA54" s="76">
        <v>10</v>
      </c>
      <c r="AB54" s="77">
        <v>12</v>
      </c>
      <c r="AC54" s="77">
        <v>3</v>
      </c>
      <c r="AD54" s="77">
        <v>8</v>
      </c>
      <c r="AE54" s="77">
        <v>5</v>
      </c>
      <c r="AF54" s="77">
        <v>35</v>
      </c>
      <c r="AG54" s="77">
        <v>17</v>
      </c>
      <c r="AH54" s="77">
        <v>130</v>
      </c>
      <c r="AI54" s="77">
        <v>1</v>
      </c>
      <c r="AJ54" s="77">
        <v>3</v>
      </c>
      <c r="AK54" s="77">
        <v>1</v>
      </c>
      <c r="AL54" s="77"/>
      <c r="AM54" s="77"/>
      <c r="AN54" s="77"/>
      <c r="AO54" s="76">
        <v>14</v>
      </c>
      <c r="AP54" s="76">
        <v>13</v>
      </c>
      <c r="AQ54" s="76">
        <v>20</v>
      </c>
      <c r="AR54" s="77">
        <v>1</v>
      </c>
      <c r="AS54" s="77">
        <v>50</v>
      </c>
      <c r="AT54" s="77"/>
      <c r="AU54" s="77"/>
      <c r="AV54" s="77"/>
      <c r="AW54" s="77"/>
      <c r="AX54" s="77"/>
      <c r="AY54" s="77"/>
      <c r="AZ54" s="77"/>
      <c r="BA54" s="77"/>
      <c r="BB54" s="77">
        <v>8</v>
      </c>
      <c r="BC54" s="77">
        <v>12</v>
      </c>
      <c r="BD54" s="77">
        <v>1</v>
      </c>
      <c r="BE54" s="77">
        <v>40</v>
      </c>
      <c r="BF54" s="77">
        <v>1</v>
      </c>
      <c r="BG54" s="77">
        <v>2</v>
      </c>
      <c r="BH54" s="77">
        <v>1</v>
      </c>
      <c r="BI54" s="77">
        <v>15</v>
      </c>
      <c r="BJ54" s="77">
        <v>5</v>
      </c>
      <c r="BK54" s="77">
        <v>12.5</v>
      </c>
      <c r="BL54" s="77">
        <v>1</v>
      </c>
      <c r="BM54" s="77">
        <v>14</v>
      </c>
      <c r="BN54" s="77"/>
      <c r="BO54" s="77"/>
      <c r="BP54" s="77">
        <v>1</v>
      </c>
      <c r="BQ54" s="77">
        <v>10</v>
      </c>
      <c r="BR54" s="77">
        <v>1</v>
      </c>
      <c r="BS54" s="77">
        <v>3</v>
      </c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</row>
    <row r="55" spans="1:87" customFormat="1" x14ac:dyDescent="0.2">
      <c r="A55" s="11">
        <f t="shared" si="0"/>
        <v>51</v>
      </c>
      <c r="B55" s="11" t="s">
        <v>278</v>
      </c>
      <c r="C55" s="11">
        <v>9356</v>
      </c>
      <c r="D55" s="18" t="s">
        <v>75</v>
      </c>
      <c r="E55" s="18" t="str">
        <f t="shared" si="1"/>
        <v/>
      </c>
      <c r="F55" s="19" t="s">
        <v>307</v>
      </c>
      <c r="G55" s="100">
        <f t="shared" si="2"/>
        <v>20</v>
      </c>
      <c r="H55" s="100">
        <f t="shared" si="3"/>
        <v>0</v>
      </c>
      <c r="I55" s="75"/>
      <c r="J55" s="77"/>
      <c r="K55" s="76"/>
      <c r="L55" s="76">
        <v>3</v>
      </c>
      <c r="M55" s="76">
        <v>6</v>
      </c>
      <c r="N55" s="76">
        <v>1</v>
      </c>
      <c r="O55" s="76"/>
      <c r="P55" s="76">
        <v>3</v>
      </c>
      <c r="Q55" s="76">
        <v>4</v>
      </c>
      <c r="R55" s="76">
        <v>3</v>
      </c>
      <c r="S55" s="77"/>
      <c r="T55" s="76"/>
      <c r="U55" s="76"/>
      <c r="V55" s="76"/>
      <c r="W55" s="76"/>
      <c r="X55" s="76"/>
      <c r="Y55" s="76"/>
      <c r="Z55" s="76"/>
      <c r="AA55" s="76"/>
      <c r="AB55" s="77"/>
      <c r="AC55" s="77"/>
      <c r="AD55" s="77"/>
      <c r="AE55" s="77"/>
      <c r="AF55" s="77"/>
      <c r="AG55" s="77"/>
      <c r="AH55" s="77"/>
      <c r="AI55" s="77">
        <v>4</v>
      </c>
      <c r="AJ55" s="77"/>
      <c r="AK55" s="77"/>
      <c r="AL55" s="77"/>
      <c r="AM55" s="77"/>
      <c r="AN55" s="77"/>
      <c r="AO55" s="76"/>
      <c r="AP55" s="76"/>
      <c r="AQ55" s="76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9"/>
      <c r="BU55" s="79"/>
      <c r="BV55" s="79"/>
      <c r="BW55" s="79"/>
      <c r="BX55" s="79"/>
      <c r="BY55" s="79"/>
      <c r="BZ55" s="79"/>
      <c r="CA55" s="79"/>
      <c r="CB55" s="79"/>
      <c r="CC55" s="79"/>
      <c r="CD55" s="79"/>
      <c r="CE55" s="79"/>
      <c r="CF55" s="79"/>
      <c r="CG55" s="79"/>
      <c r="CH55" s="79"/>
      <c r="CI55" s="79"/>
    </row>
    <row r="56" spans="1:87" customFormat="1" x14ac:dyDescent="0.2">
      <c r="A56" s="11">
        <f t="shared" si="0"/>
        <v>52</v>
      </c>
      <c r="B56" s="11" t="s">
        <v>278</v>
      </c>
      <c r="C56" s="11">
        <v>9348</v>
      </c>
      <c r="D56" s="18" t="s">
        <v>77</v>
      </c>
      <c r="E56" s="18">
        <f t="shared" si="1"/>
        <v>1</v>
      </c>
      <c r="F56" s="145" t="s">
        <v>377</v>
      </c>
      <c r="G56" s="100">
        <f t="shared" si="2"/>
        <v>121</v>
      </c>
      <c r="H56" s="100">
        <f t="shared" si="3"/>
        <v>1</v>
      </c>
      <c r="I56" s="75"/>
      <c r="J56" s="77"/>
      <c r="K56" s="76"/>
      <c r="L56" s="76">
        <v>14</v>
      </c>
      <c r="M56" s="76">
        <v>25</v>
      </c>
      <c r="N56" s="76">
        <v>31</v>
      </c>
      <c r="O56" s="76">
        <v>3</v>
      </c>
      <c r="P56" s="76">
        <v>15</v>
      </c>
      <c r="Q56" s="76">
        <v>12</v>
      </c>
      <c r="R56" s="76">
        <v>21</v>
      </c>
      <c r="S56" s="77"/>
      <c r="T56" s="76"/>
      <c r="U56" s="76"/>
      <c r="V56" s="76"/>
      <c r="W56" s="76">
        <v>1</v>
      </c>
      <c r="X56" s="76"/>
      <c r="Y56" s="76"/>
      <c r="Z56" s="76"/>
      <c r="AA56" s="76"/>
      <c r="AB56" s="77">
        <v>7</v>
      </c>
      <c r="AC56" s="77">
        <v>5</v>
      </c>
      <c r="AD56" s="77"/>
      <c r="AE56" s="77"/>
      <c r="AF56" s="77">
        <v>22</v>
      </c>
      <c r="AG56" s="77">
        <v>12</v>
      </c>
      <c r="AH56" s="77">
        <v>93</v>
      </c>
      <c r="AI56" s="77">
        <v>4</v>
      </c>
      <c r="AJ56" s="77"/>
      <c r="AK56" s="77">
        <v>1</v>
      </c>
      <c r="AL56" s="77"/>
      <c r="AM56" s="77"/>
      <c r="AN56" s="77"/>
      <c r="AO56" s="76">
        <v>28</v>
      </c>
      <c r="AP56" s="76">
        <v>12</v>
      </c>
      <c r="AQ56" s="76">
        <v>10</v>
      </c>
      <c r="AR56" s="77">
        <v>1</v>
      </c>
      <c r="AS56" s="77">
        <v>60</v>
      </c>
      <c r="AT56" s="77"/>
      <c r="AU56" s="77"/>
      <c r="AV56" s="77"/>
      <c r="AW56" s="77"/>
      <c r="AX56" s="77"/>
      <c r="AY56" s="77"/>
      <c r="AZ56" s="77"/>
      <c r="BA56" s="77"/>
      <c r="BB56" s="77">
        <v>18</v>
      </c>
      <c r="BC56" s="77">
        <v>7</v>
      </c>
      <c r="BD56" s="77">
        <v>1</v>
      </c>
      <c r="BE56" s="77">
        <v>8</v>
      </c>
      <c r="BF56" s="77">
        <v>9</v>
      </c>
      <c r="BG56" s="77">
        <v>7</v>
      </c>
      <c r="BH56" s="77"/>
      <c r="BI56" s="77"/>
      <c r="BJ56" s="77"/>
      <c r="BK56" s="77"/>
      <c r="BL56" s="77">
        <v>1</v>
      </c>
      <c r="BM56" s="77">
        <v>20</v>
      </c>
      <c r="BN56" s="77"/>
      <c r="BO56" s="77"/>
      <c r="BP56" s="77">
        <v>1</v>
      </c>
      <c r="BQ56" s="77">
        <v>3</v>
      </c>
      <c r="BR56" s="77">
        <v>20</v>
      </c>
      <c r="BS56" s="77">
        <v>2</v>
      </c>
      <c r="BT56" s="79"/>
      <c r="BU56" s="79"/>
      <c r="BV56" s="79"/>
      <c r="BW56" s="79"/>
      <c r="BX56" s="79"/>
      <c r="BY56" s="79"/>
      <c r="BZ56" s="79"/>
      <c r="CA56" s="79"/>
      <c r="CB56" s="79"/>
      <c r="CC56" s="79"/>
      <c r="CD56" s="79"/>
      <c r="CE56" s="79"/>
      <c r="CF56" s="79"/>
      <c r="CG56" s="79"/>
      <c r="CH56" s="79"/>
      <c r="CI56" s="79"/>
    </row>
    <row r="57" spans="1:87" customFormat="1" x14ac:dyDescent="0.2">
      <c r="A57" s="11">
        <f t="shared" si="0"/>
        <v>53</v>
      </c>
      <c r="B57" s="11" t="s">
        <v>278</v>
      </c>
      <c r="C57" s="11">
        <v>9349</v>
      </c>
      <c r="D57" s="18" t="s">
        <v>78</v>
      </c>
      <c r="E57" s="18">
        <f t="shared" si="1"/>
        <v>1</v>
      </c>
      <c r="F57" s="145" t="s">
        <v>377</v>
      </c>
      <c r="G57" s="100">
        <f t="shared" si="2"/>
        <v>56</v>
      </c>
      <c r="H57" s="100">
        <f t="shared" si="3"/>
        <v>22</v>
      </c>
      <c r="I57" s="75"/>
      <c r="J57" s="77"/>
      <c r="K57" s="76"/>
      <c r="L57" s="76">
        <v>4</v>
      </c>
      <c r="M57" s="76">
        <v>14</v>
      </c>
      <c r="N57" s="76">
        <v>20</v>
      </c>
      <c r="O57" s="76"/>
      <c r="P57" s="76">
        <v>3</v>
      </c>
      <c r="Q57" s="76">
        <v>7</v>
      </c>
      <c r="R57" s="76">
        <v>8</v>
      </c>
      <c r="S57" s="64"/>
      <c r="T57" s="76">
        <v>5</v>
      </c>
      <c r="U57" s="76">
        <v>3</v>
      </c>
      <c r="V57" s="76">
        <v>3</v>
      </c>
      <c r="W57" s="76">
        <v>3</v>
      </c>
      <c r="X57" s="76">
        <v>2</v>
      </c>
      <c r="Y57" s="76">
        <v>3</v>
      </c>
      <c r="Z57" s="76">
        <v>2</v>
      </c>
      <c r="AA57" s="76">
        <v>1</v>
      </c>
      <c r="AB57" s="77">
        <v>10</v>
      </c>
      <c r="AC57" s="77">
        <v>1</v>
      </c>
      <c r="AD57" s="77"/>
      <c r="AE57" s="77"/>
      <c r="AF57" s="77">
        <v>18</v>
      </c>
      <c r="AG57" s="77">
        <v>9</v>
      </c>
      <c r="AH57" s="77">
        <v>78</v>
      </c>
      <c r="AI57" s="77">
        <v>5</v>
      </c>
      <c r="AJ57" s="77">
        <v>1</v>
      </c>
      <c r="AK57" s="77"/>
      <c r="AL57" s="77"/>
      <c r="AM57" s="77"/>
      <c r="AN57" s="77">
        <v>10</v>
      </c>
      <c r="AO57" s="76">
        <v>16</v>
      </c>
      <c r="AP57" s="76">
        <v>16</v>
      </c>
      <c r="AQ57" s="76">
        <v>2</v>
      </c>
      <c r="AR57" s="77">
        <v>1</v>
      </c>
      <c r="AS57" s="77">
        <v>48</v>
      </c>
      <c r="AT57" s="77"/>
      <c r="AU57" s="77"/>
      <c r="AV57" s="77"/>
      <c r="AW57" s="77"/>
      <c r="AX57" s="77"/>
      <c r="AY57" s="77"/>
      <c r="AZ57" s="77"/>
      <c r="BA57" s="77"/>
      <c r="BB57" s="77">
        <v>5</v>
      </c>
      <c r="BC57" s="77">
        <v>2</v>
      </c>
      <c r="BD57" s="77"/>
      <c r="BE57" s="77"/>
      <c r="BF57" s="77">
        <v>3</v>
      </c>
      <c r="BG57" s="77">
        <v>5</v>
      </c>
      <c r="BH57" s="77"/>
      <c r="BI57" s="77"/>
      <c r="BJ57" s="77">
        <v>4</v>
      </c>
      <c r="BK57" s="77">
        <v>5</v>
      </c>
      <c r="BL57" s="77">
        <v>1</v>
      </c>
      <c r="BM57" s="77">
        <v>20</v>
      </c>
      <c r="BN57" s="77">
        <v>1</v>
      </c>
      <c r="BO57" s="77">
        <v>20</v>
      </c>
      <c r="BP57" s="77"/>
      <c r="BQ57" s="77"/>
      <c r="BR57" s="77"/>
      <c r="BS57" s="77"/>
      <c r="BT57" s="79"/>
      <c r="BU57" s="79"/>
      <c r="BV57" s="79"/>
      <c r="BW57" s="79"/>
      <c r="BX57" s="79"/>
      <c r="BY57" s="79"/>
      <c r="BZ57" s="79"/>
      <c r="CA57" s="79"/>
      <c r="CB57" s="79"/>
      <c r="CC57" s="79"/>
      <c r="CD57" s="79"/>
      <c r="CE57" s="79"/>
      <c r="CF57" s="79"/>
      <c r="CG57" s="79"/>
      <c r="CH57" s="79"/>
      <c r="CI57" s="79"/>
    </row>
    <row r="58" spans="1:87" customFormat="1" x14ac:dyDescent="0.2">
      <c r="A58" s="11">
        <f t="shared" si="0"/>
        <v>54</v>
      </c>
      <c r="B58" s="11" t="s">
        <v>278</v>
      </c>
      <c r="C58" s="11">
        <v>9355</v>
      </c>
      <c r="D58" s="18" t="s">
        <v>247</v>
      </c>
      <c r="E58" s="18">
        <f t="shared" si="1"/>
        <v>1</v>
      </c>
      <c r="F58" s="145" t="s">
        <v>377</v>
      </c>
      <c r="G58" s="100">
        <f t="shared" si="2"/>
        <v>31</v>
      </c>
      <c r="H58" s="100">
        <f t="shared" si="3"/>
        <v>73</v>
      </c>
      <c r="I58" s="75"/>
      <c r="J58" s="77"/>
      <c r="K58" s="76">
        <v>1</v>
      </c>
      <c r="L58" s="76">
        <v>1</v>
      </c>
      <c r="M58" s="76">
        <v>6</v>
      </c>
      <c r="N58" s="76">
        <v>17</v>
      </c>
      <c r="O58" s="76"/>
      <c r="P58" s="76"/>
      <c r="Q58" s="76">
        <v>1</v>
      </c>
      <c r="R58" s="76">
        <v>5</v>
      </c>
      <c r="S58" s="77"/>
      <c r="T58" s="76">
        <v>12</v>
      </c>
      <c r="U58" s="76">
        <v>11</v>
      </c>
      <c r="V58" s="76">
        <v>7</v>
      </c>
      <c r="W58" s="76">
        <v>7</v>
      </c>
      <c r="X58" s="76">
        <v>10</v>
      </c>
      <c r="Y58" s="76">
        <v>12</v>
      </c>
      <c r="Z58" s="76">
        <v>9</v>
      </c>
      <c r="AA58" s="76">
        <v>5</v>
      </c>
      <c r="AB58" s="77"/>
      <c r="AC58" s="77"/>
      <c r="AD58" s="77"/>
      <c r="AE58" s="77"/>
      <c r="AF58" s="77">
        <v>10</v>
      </c>
      <c r="AG58" s="77">
        <v>2</v>
      </c>
      <c r="AH58" s="77">
        <v>30</v>
      </c>
      <c r="AI58" s="77"/>
      <c r="AJ58" s="77"/>
      <c r="AK58" s="77">
        <v>1</v>
      </c>
      <c r="AL58" s="77"/>
      <c r="AM58" s="77"/>
      <c r="AN58" s="77"/>
      <c r="AO58" s="76">
        <v>10</v>
      </c>
      <c r="AP58" s="76"/>
      <c r="AQ58" s="76">
        <v>21</v>
      </c>
      <c r="AR58" s="77"/>
      <c r="AS58" s="77"/>
      <c r="AT58" s="77">
        <v>1</v>
      </c>
      <c r="AU58" s="77">
        <v>20</v>
      </c>
      <c r="AV58" s="77"/>
      <c r="AW58" s="77"/>
      <c r="AX58" s="77">
        <v>1</v>
      </c>
      <c r="AY58" s="77">
        <v>1</v>
      </c>
      <c r="AZ58" s="77"/>
      <c r="BA58" s="77"/>
      <c r="BB58" s="77">
        <v>5</v>
      </c>
      <c r="BC58" s="77">
        <v>5</v>
      </c>
      <c r="BD58" s="77"/>
      <c r="BE58" s="77"/>
      <c r="BF58" s="77"/>
      <c r="BG58" s="77"/>
      <c r="BH58" s="77"/>
      <c r="BI58" s="77"/>
      <c r="BJ58" s="77">
        <v>1</v>
      </c>
      <c r="BK58" s="77">
        <v>6</v>
      </c>
      <c r="BL58" s="77"/>
      <c r="BM58" s="77"/>
      <c r="BN58" s="77">
        <v>2</v>
      </c>
      <c r="BO58" s="77">
        <v>8</v>
      </c>
      <c r="BP58" s="77"/>
      <c r="BQ58" s="77"/>
      <c r="BR58" s="77"/>
      <c r="BS58" s="77"/>
      <c r="BT58" s="79"/>
      <c r="BU58" s="79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</row>
    <row r="59" spans="1:87" customFormat="1" x14ac:dyDescent="0.2">
      <c r="A59" s="11">
        <f t="shared" si="0"/>
        <v>55</v>
      </c>
      <c r="B59" s="11" t="s">
        <v>278</v>
      </c>
      <c r="C59" s="11">
        <v>9323</v>
      </c>
      <c r="D59" s="18" t="s">
        <v>59</v>
      </c>
      <c r="E59" s="18" t="str">
        <f t="shared" si="1"/>
        <v/>
      </c>
      <c r="F59" s="19" t="s">
        <v>307</v>
      </c>
      <c r="G59" s="100">
        <f t="shared" si="2"/>
        <v>27</v>
      </c>
      <c r="H59" s="100">
        <f t="shared" si="3"/>
        <v>24</v>
      </c>
      <c r="I59" s="75"/>
      <c r="J59" s="77"/>
      <c r="K59" s="76"/>
      <c r="L59" s="76">
        <v>3</v>
      </c>
      <c r="M59" s="76">
        <v>6</v>
      </c>
      <c r="N59" s="76">
        <v>6</v>
      </c>
      <c r="O59" s="76"/>
      <c r="P59" s="76">
        <v>2</v>
      </c>
      <c r="Q59" s="76">
        <v>3</v>
      </c>
      <c r="R59" s="76">
        <v>7</v>
      </c>
      <c r="S59" s="77"/>
      <c r="T59" s="76">
        <v>5</v>
      </c>
      <c r="U59" s="76">
        <v>3</v>
      </c>
      <c r="V59" s="76">
        <v>1</v>
      </c>
      <c r="W59" s="76"/>
      <c r="X59" s="76">
        <v>11</v>
      </c>
      <c r="Y59" s="76">
        <v>1</v>
      </c>
      <c r="Z59" s="76">
        <v>2</v>
      </c>
      <c r="AA59" s="76">
        <v>1</v>
      </c>
      <c r="AB59" s="77">
        <v>1</v>
      </c>
      <c r="AC59" s="77">
        <v>1</v>
      </c>
      <c r="AD59" s="77"/>
      <c r="AE59" s="77"/>
      <c r="AF59" s="77">
        <v>13</v>
      </c>
      <c r="AG59" s="77">
        <v>2</v>
      </c>
      <c r="AH59" s="77">
        <v>20</v>
      </c>
      <c r="AI59" s="77"/>
      <c r="AJ59" s="77"/>
      <c r="AK59" s="77"/>
      <c r="AL59" s="77"/>
      <c r="AM59" s="77"/>
      <c r="AN59" s="77"/>
      <c r="AO59" s="76">
        <v>13</v>
      </c>
      <c r="AP59" s="76">
        <v>2</v>
      </c>
      <c r="AQ59" s="78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>
        <v>3</v>
      </c>
      <c r="BC59" s="64">
        <v>6</v>
      </c>
      <c r="BD59" s="64"/>
      <c r="BE59" s="64"/>
      <c r="BF59" s="64"/>
      <c r="BG59" s="64"/>
      <c r="BH59" s="64"/>
      <c r="BI59" s="64"/>
      <c r="BJ59" s="64">
        <v>4</v>
      </c>
      <c r="BK59" s="64">
        <v>8</v>
      </c>
      <c r="BL59" s="64"/>
      <c r="BM59" s="64"/>
      <c r="BN59" s="64">
        <v>2</v>
      </c>
      <c r="BO59" s="64">
        <v>8</v>
      </c>
      <c r="BP59" s="64"/>
      <c r="BQ59" s="64"/>
      <c r="BR59" s="64">
        <v>4</v>
      </c>
      <c r="BS59" s="64">
        <v>12</v>
      </c>
      <c r="BT59" s="79"/>
      <c r="BU59" s="79"/>
      <c r="BV59" s="79"/>
      <c r="BW59" s="79"/>
      <c r="BX59" s="79"/>
      <c r="BY59" s="79"/>
      <c r="BZ59" s="79"/>
      <c r="CA59" s="79"/>
      <c r="CB59" s="79"/>
      <c r="CC59" s="79"/>
      <c r="CD59" s="79"/>
      <c r="CE59" s="79"/>
      <c r="CF59" s="79"/>
      <c r="CG59" s="79"/>
      <c r="CH59" s="79"/>
      <c r="CI59" s="79"/>
    </row>
    <row r="60" spans="1:87" customFormat="1" x14ac:dyDescent="0.2">
      <c r="A60" s="11">
        <f t="shared" si="0"/>
        <v>56</v>
      </c>
      <c r="B60" s="11" t="s">
        <v>278</v>
      </c>
      <c r="C60" s="11">
        <v>9351</v>
      </c>
      <c r="D60" s="18" t="s">
        <v>68</v>
      </c>
      <c r="E60" s="18">
        <f t="shared" si="1"/>
        <v>1</v>
      </c>
      <c r="F60" s="145" t="s">
        <v>377</v>
      </c>
      <c r="G60" s="100">
        <f t="shared" si="2"/>
        <v>48</v>
      </c>
      <c r="H60" s="100">
        <f t="shared" si="3"/>
        <v>30</v>
      </c>
      <c r="I60" s="75"/>
      <c r="J60" s="77"/>
      <c r="K60" s="76">
        <v>7</v>
      </c>
      <c r="L60" s="76">
        <v>2</v>
      </c>
      <c r="M60" s="76">
        <v>7</v>
      </c>
      <c r="N60" s="76">
        <v>13</v>
      </c>
      <c r="O60" s="76">
        <v>2</v>
      </c>
      <c r="P60" s="76">
        <v>1</v>
      </c>
      <c r="Q60" s="76">
        <v>6</v>
      </c>
      <c r="R60" s="76">
        <v>10</v>
      </c>
      <c r="S60" s="64"/>
      <c r="T60" s="76">
        <v>10</v>
      </c>
      <c r="U60" s="76">
        <v>2</v>
      </c>
      <c r="V60" s="76">
        <v>4</v>
      </c>
      <c r="W60" s="76">
        <v>1</v>
      </c>
      <c r="X60" s="76">
        <v>8</v>
      </c>
      <c r="Y60" s="76">
        <v>2</v>
      </c>
      <c r="Z60" s="76">
        <v>3</v>
      </c>
      <c r="AA60" s="76"/>
      <c r="AB60" s="77">
        <v>18</v>
      </c>
      <c r="AC60" s="77">
        <v>1</v>
      </c>
      <c r="AD60" s="77"/>
      <c r="AE60" s="77"/>
      <c r="AF60" s="77">
        <v>7</v>
      </c>
      <c r="AG60" s="77">
        <v>4</v>
      </c>
      <c r="AH60" s="77">
        <v>44</v>
      </c>
      <c r="AI60" s="77"/>
      <c r="AJ60" s="77"/>
      <c r="AK60" s="77"/>
      <c r="AL60" s="77"/>
      <c r="AM60" s="77"/>
      <c r="AN60" s="77"/>
      <c r="AO60" s="76"/>
      <c r="AP60" s="76"/>
      <c r="AQ60" s="76"/>
      <c r="AR60" s="77">
        <v>1</v>
      </c>
      <c r="AS60" s="77">
        <v>50</v>
      </c>
      <c r="AT60" s="77"/>
      <c r="AU60" s="77"/>
      <c r="AV60" s="77"/>
      <c r="AW60" s="77"/>
      <c r="AX60" s="77"/>
      <c r="AY60" s="77"/>
      <c r="AZ60" s="77"/>
      <c r="BA60" s="77"/>
      <c r="BB60" s="77">
        <v>4</v>
      </c>
      <c r="BC60" s="77">
        <v>10</v>
      </c>
      <c r="BD60" s="77"/>
      <c r="BE60" s="77"/>
      <c r="BF60" s="77">
        <v>5</v>
      </c>
      <c r="BG60" s="77">
        <v>3</v>
      </c>
      <c r="BH60" s="77"/>
      <c r="BI60" s="77"/>
      <c r="BJ60" s="77">
        <v>5</v>
      </c>
      <c r="BK60" s="77">
        <v>6</v>
      </c>
      <c r="BL60" s="77">
        <v>1</v>
      </c>
      <c r="BM60" s="77">
        <v>12</v>
      </c>
      <c r="BN60" s="77"/>
      <c r="BO60" s="77"/>
      <c r="BP60" s="77"/>
      <c r="BQ60" s="77"/>
      <c r="BR60" s="77"/>
      <c r="BS60" s="77"/>
      <c r="BT60" s="79"/>
      <c r="BU60" s="79"/>
      <c r="BV60" s="79"/>
      <c r="BW60" s="79"/>
      <c r="BX60" s="79"/>
      <c r="BY60" s="79"/>
      <c r="BZ60" s="79"/>
      <c r="CA60" s="79"/>
      <c r="CB60" s="79"/>
      <c r="CC60" s="79"/>
      <c r="CD60" s="79"/>
      <c r="CE60" s="79"/>
      <c r="CF60" s="79"/>
      <c r="CG60" s="79"/>
      <c r="CH60" s="79"/>
      <c r="CI60" s="79"/>
    </row>
    <row r="61" spans="1:87" customFormat="1" x14ac:dyDescent="0.2">
      <c r="A61" s="11">
        <f t="shared" si="0"/>
        <v>57</v>
      </c>
      <c r="B61" s="11" t="s">
        <v>278</v>
      </c>
      <c r="C61" s="11">
        <v>9326</v>
      </c>
      <c r="D61" s="18" t="s">
        <v>60</v>
      </c>
      <c r="E61" s="18">
        <f t="shared" si="1"/>
        <v>1</v>
      </c>
      <c r="F61" s="145" t="s">
        <v>377</v>
      </c>
      <c r="G61" s="100">
        <f t="shared" si="2"/>
        <v>101</v>
      </c>
      <c r="H61" s="100">
        <f t="shared" si="3"/>
        <v>42</v>
      </c>
      <c r="I61" s="75"/>
      <c r="J61" s="77"/>
      <c r="K61" s="78">
        <v>1</v>
      </c>
      <c r="L61" s="78">
        <v>2</v>
      </c>
      <c r="M61" s="78">
        <v>19</v>
      </c>
      <c r="N61" s="78">
        <v>39</v>
      </c>
      <c r="O61" s="78"/>
      <c r="P61" s="78">
        <v>3</v>
      </c>
      <c r="Q61" s="78">
        <v>12</v>
      </c>
      <c r="R61" s="78">
        <v>25</v>
      </c>
      <c r="S61" s="64"/>
      <c r="T61" s="77">
        <v>5</v>
      </c>
      <c r="U61" s="78">
        <v>4</v>
      </c>
      <c r="V61" s="78">
        <v>8</v>
      </c>
      <c r="W61" s="78">
        <v>6</v>
      </c>
      <c r="X61" s="78">
        <v>5</v>
      </c>
      <c r="Y61" s="78">
        <v>3</v>
      </c>
      <c r="Z61" s="78">
        <v>3</v>
      </c>
      <c r="AA61" s="78">
        <v>8</v>
      </c>
      <c r="AB61" s="64">
        <v>11</v>
      </c>
      <c r="AC61" s="64"/>
      <c r="AD61" s="64"/>
      <c r="AE61" s="64"/>
      <c r="AF61" s="64">
        <v>7</v>
      </c>
      <c r="AG61" s="64">
        <v>3</v>
      </c>
      <c r="AH61" s="64">
        <v>48</v>
      </c>
      <c r="AI61" s="64"/>
      <c r="AJ61" s="64"/>
      <c r="AK61" s="64"/>
      <c r="AL61" s="64"/>
      <c r="AM61" s="64"/>
      <c r="AN61" s="64">
        <v>2</v>
      </c>
      <c r="AO61" s="78">
        <v>10</v>
      </c>
      <c r="AP61" s="78">
        <v>15</v>
      </c>
      <c r="AQ61" s="78"/>
      <c r="AR61" s="64">
        <v>1</v>
      </c>
      <c r="AS61" s="64">
        <v>20</v>
      </c>
      <c r="AT61" s="64"/>
      <c r="AU61" s="64"/>
      <c r="AV61" s="64"/>
      <c r="AW61" s="64"/>
      <c r="AX61" s="64"/>
      <c r="AY61" s="64"/>
      <c r="AZ61" s="64"/>
      <c r="BA61" s="64"/>
      <c r="BB61" s="64">
        <v>3</v>
      </c>
      <c r="BC61" s="64">
        <v>3</v>
      </c>
      <c r="BD61" s="64"/>
      <c r="BE61" s="64"/>
      <c r="BF61" s="64">
        <v>2</v>
      </c>
      <c r="BG61" s="64">
        <v>3</v>
      </c>
      <c r="BH61" s="64"/>
      <c r="BI61" s="64"/>
      <c r="BJ61" s="64">
        <v>2</v>
      </c>
      <c r="BK61" s="64">
        <v>2</v>
      </c>
      <c r="BL61" s="64">
        <v>2</v>
      </c>
      <c r="BM61" s="64">
        <v>45</v>
      </c>
      <c r="BN61" s="64"/>
      <c r="BO61" s="64"/>
      <c r="BP61" s="64">
        <v>1</v>
      </c>
      <c r="BQ61" s="64">
        <v>1</v>
      </c>
      <c r="BR61" s="64"/>
      <c r="BS61" s="64"/>
      <c r="BT61" s="79"/>
      <c r="BU61" s="79"/>
      <c r="BV61" s="79"/>
      <c r="BW61" s="79"/>
      <c r="BX61" s="79"/>
      <c r="BY61" s="79"/>
      <c r="BZ61" s="79"/>
      <c r="CA61" s="79"/>
      <c r="CB61" s="79"/>
      <c r="CC61" s="79"/>
      <c r="CD61" s="79"/>
      <c r="CE61" s="79"/>
      <c r="CF61" s="79"/>
      <c r="CG61" s="79"/>
      <c r="CH61" s="79"/>
      <c r="CI61" s="79"/>
    </row>
    <row r="62" spans="1:87" customFormat="1" x14ac:dyDescent="0.2">
      <c r="A62" s="11">
        <f t="shared" si="0"/>
        <v>58</v>
      </c>
      <c r="B62" s="11" t="s">
        <v>278</v>
      </c>
      <c r="C62" s="11">
        <v>9325</v>
      </c>
      <c r="D62" s="18" t="s">
        <v>61</v>
      </c>
      <c r="E62" s="18">
        <f t="shared" si="1"/>
        <v>1</v>
      </c>
      <c r="F62" s="145" t="s">
        <v>377</v>
      </c>
      <c r="G62" s="100">
        <f t="shared" si="2"/>
        <v>190</v>
      </c>
      <c r="H62" s="100">
        <f t="shared" si="3"/>
        <v>41</v>
      </c>
      <c r="I62" s="75"/>
      <c r="J62" s="77"/>
      <c r="K62" s="78">
        <v>13</v>
      </c>
      <c r="L62" s="78">
        <v>20</v>
      </c>
      <c r="M62" s="78">
        <v>35</v>
      </c>
      <c r="N62" s="78">
        <v>53</v>
      </c>
      <c r="O62" s="78">
        <v>8</v>
      </c>
      <c r="P62" s="78">
        <v>8</v>
      </c>
      <c r="Q62" s="78">
        <v>19</v>
      </c>
      <c r="R62" s="78">
        <v>34</v>
      </c>
      <c r="S62" s="64"/>
      <c r="T62" s="78">
        <v>2</v>
      </c>
      <c r="U62" s="78">
        <v>1</v>
      </c>
      <c r="V62" s="78">
        <v>3</v>
      </c>
      <c r="W62" s="78">
        <v>8</v>
      </c>
      <c r="X62" s="78">
        <v>1</v>
      </c>
      <c r="Y62" s="78">
        <v>1</v>
      </c>
      <c r="Z62" s="78">
        <v>6</v>
      </c>
      <c r="AA62" s="78">
        <v>19</v>
      </c>
      <c r="AB62" s="64">
        <v>11</v>
      </c>
      <c r="AC62" s="64">
        <v>3</v>
      </c>
      <c r="AD62" s="64">
        <v>3</v>
      </c>
      <c r="AE62" s="64"/>
      <c r="AF62" s="64">
        <v>5</v>
      </c>
      <c r="AG62" s="64">
        <v>1</v>
      </c>
      <c r="AH62" s="64">
        <v>92</v>
      </c>
      <c r="AI62" s="64">
        <v>4</v>
      </c>
      <c r="AJ62" s="64"/>
      <c r="AK62" s="64"/>
      <c r="AL62" s="64"/>
      <c r="AM62" s="64"/>
      <c r="AN62" s="64"/>
      <c r="AO62" s="78">
        <v>7</v>
      </c>
      <c r="AP62" s="78">
        <v>3</v>
      </c>
      <c r="AQ62" s="78">
        <v>97</v>
      </c>
      <c r="AR62" s="64">
        <v>1</v>
      </c>
      <c r="AS62" s="64">
        <v>48</v>
      </c>
      <c r="AT62" s="64">
        <v>4</v>
      </c>
      <c r="AU62" s="64">
        <v>3</v>
      </c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>
        <v>3</v>
      </c>
      <c r="BG62" s="64">
        <v>6</v>
      </c>
      <c r="BH62" s="64"/>
      <c r="BI62" s="64"/>
      <c r="BJ62" s="64">
        <v>4</v>
      </c>
      <c r="BK62" s="64">
        <v>6</v>
      </c>
      <c r="BL62" s="64">
        <v>1</v>
      </c>
      <c r="BM62" s="64">
        <v>30</v>
      </c>
      <c r="BN62" s="64">
        <v>2</v>
      </c>
      <c r="BO62" s="64">
        <v>16</v>
      </c>
      <c r="BP62" s="64">
        <v>1</v>
      </c>
      <c r="BQ62" s="64">
        <v>24</v>
      </c>
      <c r="BR62" s="64"/>
      <c r="BS62" s="64"/>
      <c r="BT62" s="79"/>
      <c r="BU62" s="79"/>
      <c r="BV62" s="79"/>
      <c r="BW62" s="79"/>
      <c r="BX62" s="79"/>
      <c r="BY62" s="79"/>
      <c r="BZ62" s="79"/>
      <c r="CA62" s="79"/>
      <c r="CB62" s="79"/>
      <c r="CC62" s="79"/>
      <c r="CD62" s="79"/>
      <c r="CE62" s="79"/>
      <c r="CF62" s="79"/>
      <c r="CG62" s="79"/>
      <c r="CH62" s="79"/>
      <c r="CI62" s="79"/>
    </row>
    <row r="63" spans="1:87" customFormat="1" x14ac:dyDescent="0.2">
      <c r="A63" s="11">
        <f t="shared" si="0"/>
        <v>59</v>
      </c>
      <c r="B63" s="11" t="s">
        <v>278</v>
      </c>
      <c r="C63" s="16">
        <v>9302</v>
      </c>
      <c r="D63" s="18" t="s">
        <v>62</v>
      </c>
      <c r="E63" s="18">
        <f t="shared" si="1"/>
        <v>1</v>
      </c>
      <c r="F63" s="145" t="s">
        <v>377</v>
      </c>
      <c r="G63" s="100">
        <f t="shared" si="2"/>
        <v>42</v>
      </c>
      <c r="H63" s="100">
        <f t="shared" si="3"/>
        <v>0</v>
      </c>
      <c r="I63" s="75"/>
      <c r="J63" s="77">
        <v>42</v>
      </c>
      <c r="K63" s="78"/>
      <c r="L63" s="78"/>
      <c r="M63" s="78"/>
      <c r="N63" s="78"/>
      <c r="O63" s="78"/>
      <c r="P63" s="78"/>
      <c r="Q63" s="78"/>
      <c r="R63" s="78"/>
      <c r="S63" s="64"/>
      <c r="T63" s="64"/>
      <c r="U63" s="78"/>
      <c r="V63" s="78"/>
      <c r="W63" s="78"/>
      <c r="X63" s="78"/>
      <c r="Y63" s="78"/>
      <c r="Z63" s="78"/>
      <c r="AA63" s="78"/>
      <c r="AB63" s="64"/>
      <c r="AC63" s="64"/>
      <c r="AD63" s="64"/>
      <c r="AE63" s="64"/>
      <c r="AF63" s="64">
        <v>5</v>
      </c>
      <c r="AG63" s="64"/>
      <c r="AH63" s="64">
        <v>37</v>
      </c>
      <c r="AI63" s="64"/>
      <c r="AJ63" s="64"/>
      <c r="AK63" s="64"/>
      <c r="AL63" s="64"/>
      <c r="AM63" s="64"/>
      <c r="AN63" s="64"/>
      <c r="AO63" s="78"/>
      <c r="AP63" s="78"/>
      <c r="AQ63" s="78"/>
      <c r="AR63" s="64"/>
      <c r="AS63" s="64"/>
      <c r="AT63" s="64"/>
      <c r="AU63" s="64"/>
      <c r="AV63" s="64">
        <v>1</v>
      </c>
      <c r="AW63" s="64">
        <v>18</v>
      </c>
      <c r="AX63" s="64"/>
      <c r="AY63" s="64"/>
      <c r="AZ63" s="64"/>
      <c r="BA63" s="64"/>
      <c r="BB63" s="64">
        <v>1</v>
      </c>
      <c r="BC63" s="64">
        <v>3</v>
      </c>
      <c r="BD63" s="64"/>
      <c r="BE63" s="64"/>
      <c r="BF63" s="64"/>
      <c r="BG63" s="64"/>
      <c r="BH63" s="64"/>
      <c r="BI63" s="64"/>
      <c r="BJ63" s="64"/>
      <c r="BK63" s="64"/>
      <c r="BL63" s="64">
        <v>1</v>
      </c>
      <c r="BM63" s="64">
        <v>6</v>
      </c>
      <c r="BN63" s="64"/>
      <c r="BO63" s="64"/>
      <c r="BP63" s="64"/>
      <c r="BQ63" s="64"/>
      <c r="BR63" s="64">
        <v>5</v>
      </c>
      <c r="BS63" s="64">
        <v>20</v>
      </c>
      <c r="BT63" s="79"/>
      <c r="BU63" s="79"/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</row>
    <row r="64" spans="1:87" customFormat="1" x14ac:dyDescent="0.2">
      <c r="A64" s="11">
        <f t="shared" si="0"/>
        <v>60</v>
      </c>
      <c r="B64" s="11" t="s">
        <v>278</v>
      </c>
      <c r="C64" s="11">
        <v>9321</v>
      </c>
      <c r="D64" s="18" t="s">
        <v>63</v>
      </c>
      <c r="E64" s="18">
        <f t="shared" si="1"/>
        <v>1</v>
      </c>
      <c r="F64" s="145" t="s">
        <v>377</v>
      </c>
      <c r="G64" s="100">
        <f t="shared" si="2"/>
        <v>264</v>
      </c>
      <c r="H64" s="100">
        <f t="shared" si="3"/>
        <v>338</v>
      </c>
      <c r="I64" s="75"/>
      <c r="J64" s="77">
        <v>264</v>
      </c>
      <c r="K64" s="64"/>
      <c r="L64" s="78"/>
      <c r="M64" s="78"/>
      <c r="N64" s="78"/>
      <c r="O64" s="78"/>
      <c r="P64" s="78"/>
      <c r="Q64" s="78"/>
      <c r="R64" s="78"/>
      <c r="S64" s="64">
        <v>338</v>
      </c>
      <c r="T64" s="78"/>
      <c r="U64" s="78"/>
      <c r="V64" s="78"/>
      <c r="W64" s="78"/>
      <c r="X64" s="78"/>
      <c r="Y64" s="78"/>
      <c r="Z64" s="78"/>
      <c r="AA64" s="78"/>
      <c r="AB64" s="64">
        <v>29</v>
      </c>
      <c r="AC64" s="64">
        <v>2</v>
      </c>
      <c r="AD64" s="64">
        <v>2</v>
      </c>
      <c r="AE64" s="64"/>
      <c r="AF64" s="64">
        <v>19</v>
      </c>
      <c r="AG64" s="64">
        <v>20</v>
      </c>
      <c r="AH64" s="64">
        <v>306</v>
      </c>
      <c r="AI64" s="64"/>
      <c r="AJ64" s="64"/>
      <c r="AK64" s="64">
        <v>2</v>
      </c>
      <c r="AL64" s="64"/>
      <c r="AM64" s="64"/>
      <c r="AN64" s="64"/>
      <c r="AO64" s="78">
        <v>26</v>
      </c>
      <c r="AP64" s="78">
        <v>28</v>
      </c>
      <c r="AQ64" s="78">
        <v>26</v>
      </c>
      <c r="AR64" s="64">
        <v>1</v>
      </c>
      <c r="AS64" s="64">
        <v>40</v>
      </c>
      <c r="AT64" s="64"/>
      <c r="AU64" s="64"/>
      <c r="AV64" s="64">
        <v>1</v>
      </c>
      <c r="AW64" s="64">
        <v>12</v>
      </c>
      <c r="AX64" s="64"/>
      <c r="AY64" s="64"/>
      <c r="AZ64" s="64">
        <v>1</v>
      </c>
      <c r="BA64" s="64">
        <v>12</v>
      </c>
      <c r="BB64" s="64">
        <v>30</v>
      </c>
      <c r="BC64" s="64">
        <v>60</v>
      </c>
      <c r="BD64" s="64">
        <v>1</v>
      </c>
      <c r="BE64" s="64">
        <v>40</v>
      </c>
      <c r="BF64" s="64">
        <v>6</v>
      </c>
      <c r="BG64" s="64">
        <v>12</v>
      </c>
      <c r="BH64" s="64">
        <v>2</v>
      </c>
      <c r="BI64" s="64">
        <v>70</v>
      </c>
      <c r="BJ64" s="64">
        <v>16</v>
      </c>
      <c r="BK64" s="64">
        <v>20</v>
      </c>
      <c r="BL64" s="64">
        <v>2</v>
      </c>
      <c r="BM64" s="64">
        <v>49</v>
      </c>
      <c r="BN64" s="64">
        <v>3</v>
      </c>
      <c r="BO64" s="64">
        <v>9</v>
      </c>
      <c r="BP64" s="64">
        <v>1</v>
      </c>
      <c r="BQ64" s="64">
        <v>10</v>
      </c>
      <c r="BR64" s="64">
        <v>153</v>
      </c>
      <c r="BS64" s="64">
        <v>302</v>
      </c>
      <c r="BT64" s="79"/>
      <c r="BU64" s="79"/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</row>
    <row r="65" spans="1:87" customFormat="1" x14ac:dyDescent="0.2">
      <c r="A65" s="11">
        <f t="shared" si="0"/>
        <v>61</v>
      </c>
      <c r="B65" s="11" t="s">
        <v>278</v>
      </c>
      <c r="C65" s="11">
        <v>9327</v>
      </c>
      <c r="D65" s="18" t="s">
        <v>39</v>
      </c>
      <c r="E65" s="18" t="str">
        <f t="shared" si="1"/>
        <v/>
      </c>
      <c r="F65" s="19" t="s">
        <v>307</v>
      </c>
      <c r="G65" s="100">
        <f t="shared" si="2"/>
        <v>201</v>
      </c>
      <c r="H65" s="100">
        <f t="shared" si="3"/>
        <v>81</v>
      </c>
      <c r="I65" s="75"/>
      <c r="J65" s="77"/>
      <c r="K65" s="64">
        <v>3</v>
      </c>
      <c r="L65" s="78">
        <v>15</v>
      </c>
      <c r="M65" s="78">
        <v>33</v>
      </c>
      <c r="N65" s="78">
        <v>71</v>
      </c>
      <c r="O65" s="78">
        <v>8</v>
      </c>
      <c r="P65" s="78">
        <v>7</v>
      </c>
      <c r="Q65" s="78">
        <v>26</v>
      </c>
      <c r="R65" s="78">
        <v>38</v>
      </c>
      <c r="S65" s="64"/>
      <c r="T65" s="78"/>
      <c r="U65" s="78">
        <v>12</v>
      </c>
      <c r="V65" s="78">
        <v>19</v>
      </c>
      <c r="W65" s="78">
        <v>20</v>
      </c>
      <c r="X65" s="78"/>
      <c r="Y65" s="78">
        <v>4</v>
      </c>
      <c r="Z65" s="78">
        <v>13</v>
      </c>
      <c r="AA65" s="78">
        <v>13</v>
      </c>
      <c r="AB65" s="64">
        <v>78</v>
      </c>
      <c r="AC65" s="64">
        <v>4</v>
      </c>
      <c r="AD65" s="64">
        <v>10</v>
      </c>
      <c r="AE65" s="64"/>
      <c r="AF65" s="64">
        <v>12</v>
      </c>
      <c r="AG65" s="64"/>
      <c r="AH65" s="64">
        <v>133</v>
      </c>
      <c r="AI65" s="64">
        <v>5</v>
      </c>
      <c r="AJ65" s="64">
        <v>1</v>
      </c>
      <c r="AK65" s="64"/>
      <c r="AL65" s="64"/>
      <c r="AM65" s="64"/>
      <c r="AN65" s="64">
        <v>1</v>
      </c>
      <c r="AO65" s="78">
        <v>84</v>
      </c>
      <c r="AP65" s="78">
        <v>46</v>
      </c>
      <c r="AQ65" s="78">
        <v>90</v>
      </c>
      <c r="AR65" s="64">
        <v>2</v>
      </c>
      <c r="AS65" s="64">
        <v>68</v>
      </c>
      <c r="AT65" s="64">
        <v>3</v>
      </c>
      <c r="AU65" s="64">
        <v>72</v>
      </c>
      <c r="AV65" s="64"/>
      <c r="AW65" s="64"/>
      <c r="AX65" s="64">
        <v>2</v>
      </c>
      <c r="AY65" s="64">
        <v>20</v>
      </c>
      <c r="AZ65" s="64">
        <v>1</v>
      </c>
      <c r="BA65" s="64">
        <v>5</v>
      </c>
      <c r="BB65" s="64">
        <v>21</v>
      </c>
      <c r="BC65" s="64">
        <v>130</v>
      </c>
      <c r="BD65" s="64">
        <v>3</v>
      </c>
      <c r="BE65" s="64">
        <v>23</v>
      </c>
      <c r="BF65" s="64">
        <v>16</v>
      </c>
      <c r="BG65" s="64">
        <v>47</v>
      </c>
      <c r="BH65" s="64">
        <v>2</v>
      </c>
      <c r="BI65" s="64">
        <v>41</v>
      </c>
      <c r="BJ65" s="64">
        <v>17</v>
      </c>
      <c r="BK65" s="64">
        <v>92</v>
      </c>
      <c r="BL65" s="64">
        <v>6</v>
      </c>
      <c r="BM65" s="64">
        <v>113</v>
      </c>
      <c r="BN65" s="64">
        <v>14</v>
      </c>
      <c r="BO65" s="64">
        <v>77</v>
      </c>
      <c r="BP65" s="64">
        <v>29</v>
      </c>
      <c r="BQ65" s="64">
        <v>382</v>
      </c>
      <c r="BR65" s="64">
        <v>44</v>
      </c>
      <c r="BS65" s="64">
        <v>180</v>
      </c>
      <c r="BT65" s="79"/>
      <c r="BU65" s="79"/>
      <c r="BV65" s="79"/>
      <c r="BW65" s="79"/>
      <c r="BX65" s="79"/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</row>
    <row r="66" spans="1:87" customFormat="1" x14ac:dyDescent="0.2">
      <c r="A66" s="11">
        <f t="shared" si="0"/>
        <v>62</v>
      </c>
      <c r="B66" s="11" t="s">
        <v>278</v>
      </c>
      <c r="C66" s="11">
        <v>10004</v>
      </c>
      <c r="D66" s="18" t="s">
        <v>64</v>
      </c>
      <c r="E66" s="18" t="str">
        <f t="shared" si="1"/>
        <v/>
      </c>
      <c r="F66" s="19" t="s">
        <v>307</v>
      </c>
      <c r="G66" s="100">
        <f t="shared" si="2"/>
        <v>85</v>
      </c>
      <c r="H66" s="100">
        <f t="shared" si="3"/>
        <v>44</v>
      </c>
      <c r="I66" s="75"/>
      <c r="J66" s="77"/>
      <c r="K66" s="78">
        <v>3</v>
      </c>
      <c r="L66" s="78">
        <v>13</v>
      </c>
      <c r="M66" s="78">
        <v>12</v>
      </c>
      <c r="N66" s="78">
        <v>18</v>
      </c>
      <c r="O66" s="78">
        <v>3</v>
      </c>
      <c r="P66" s="78">
        <v>14</v>
      </c>
      <c r="Q66" s="78">
        <v>9</v>
      </c>
      <c r="R66" s="78">
        <v>13</v>
      </c>
      <c r="S66" s="64">
        <v>0</v>
      </c>
      <c r="T66" s="78"/>
      <c r="U66" s="78">
        <v>3</v>
      </c>
      <c r="V66" s="78">
        <v>12</v>
      </c>
      <c r="W66" s="78">
        <v>10</v>
      </c>
      <c r="X66" s="78"/>
      <c r="Y66" s="78">
        <v>2</v>
      </c>
      <c r="Z66" s="78">
        <v>8</v>
      </c>
      <c r="AA66" s="78">
        <v>9</v>
      </c>
      <c r="AB66" s="64"/>
      <c r="AC66" s="64">
        <v>1</v>
      </c>
      <c r="AD66" s="64"/>
      <c r="AE66" s="64"/>
      <c r="AF66" s="64">
        <v>17</v>
      </c>
      <c r="AG66" s="64">
        <v>6</v>
      </c>
      <c r="AH66" s="64">
        <v>75</v>
      </c>
      <c r="AI66" s="64"/>
      <c r="AJ66" s="64"/>
      <c r="AK66" s="64"/>
      <c r="AL66" s="64"/>
      <c r="AM66" s="64"/>
      <c r="AN66" s="64"/>
      <c r="AO66" s="78">
        <v>16</v>
      </c>
      <c r="AP66" s="78">
        <v>17</v>
      </c>
      <c r="AQ66" s="78">
        <v>20</v>
      </c>
      <c r="AR66" s="64"/>
      <c r="AS66" s="64"/>
      <c r="AT66" s="64">
        <v>1</v>
      </c>
      <c r="AU66" s="64">
        <v>1</v>
      </c>
      <c r="AV66" s="64">
        <v>1</v>
      </c>
      <c r="AW66" s="64">
        <v>40</v>
      </c>
      <c r="AX66" s="64"/>
      <c r="AY66" s="64"/>
      <c r="AZ66" s="64"/>
      <c r="BA66" s="64"/>
      <c r="BB66" s="64">
        <v>6</v>
      </c>
      <c r="BC66" s="64">
        <v>2</v>
      </c>
      <c r="BD66" s="64">
        <v>1</v>
      </c>
      <c r="BE66" s="64">
        <v>2</v>
      </c>
      <c r="BF66" s="64"/>
      <c r="BG66" s="64"/>
      <c r="BH66" s="64"/>
      <c r="BI66" s="64"/>
      <c r="BJ66" s="64">
        <v>8</v>
      </c>
      <c r="BK66" s="64">
        <v>3</v>
      </c>
      <c r="BL66" s="64"/>
      <c r="BM66" s="64"/>
      <c r="BN66" s="64">
        <v>5</v>
      </c>
      <c r="BO66" s="64">
        <v>10</v>
      </c>
      <c r="BP66" s="64"/>
      <c r="BQ66" s="64"/>
      <c r="BR66" s="64">
        <v>5</v>
      </c>
      <c r="BS66" s="64">
        <v>4</v>
      </c>
      <c r="BT66" s="79"/>
      <c r="BU66" s="79"/>
      <c r="BV66" s="79"/>
      <c r="BW66" s="79"/>
      <c r="BX66" s="79"/>
      <c r="BY66" s="79"/>
      <c r="BZ66" s="79"/>
      <c r="CA66" s="79"/>
      <c r="CB66" s="79"/>
      <c r="CC66" s="79"/>
      <c r="CD66" s="79"/>
      <c r="CE66" s="79"/>
      <c r="CF66" s="79"/>
      <c r="CG66" s="79"/>
      <c r="CH66" s="79"/>
      <c r="CI66" s="79"/>
    </row>
    <row r="67" spans="1:87" customFormat="1" x14ac:dyDescent="0.2">
      <c r="A67" s="11">
        <f t="shared" si="0"/>
        <v>63</v>
      </c>
      <c r="B67" s="11" t="s">
        <v>278</v>
      </c>
      <c r="C67" s="11">
        <v>9286</v>
      </c>
      <c r="D67" s="18" t="s">
        <v>24</v>
      </c>
      <c r="E67" s="18">
        <f t="shared" si="1"/>
        <v>1</v>
      </c>
      <c r="F67" s="145" t="s">
        <v>377</v>
      </c>
      <c r="G67" s="100">
        <f t="shared" si="2"/>
        <v>118</v>
      </c>
      <c r="H67" s="100">
        <f t="shared" si="3"/>
        <v>15</v>
      </c>
      <c r="I67" s="75"/>
      <c r="J67" s="77"/>
      <c r="K67" s="76">
        <v>3</v>
      </c>
      <c r="L67" s="76">
        <v>3</v>
      </c>
      <c r="M67" s="76">
        <v>12</v>
      </c>
      <c r="N67" s="76">
        <v>59</v>
      </c>
      <c r="O67" s="76">
        <v>3</v>
      </c>
      <c r="P67" s="76"/>
      <c r="Q67" s="76">
        <v>9</v>
      </c>
      <c r="R67" s="76">
        <v>29</v>
      </c>
      <c r="S67" s="77"/>
      <c r="T67" s="76"/>
      <c r="U67" s="76">
        <v>2</v>
      </c>
      <c r="V67" s="76">
        <v>3</v>
      </c>
      <c r="W67" s="76">
        <v>5</v>
      </c>
      <c r="X67" s="76"/>
      <c r="Y67" s="76"/>
      <c r="Z67" s="76">
        <v>2</v>
      </c>
      <c r="AA67" s="76">
        <v>3</v>
      </c>
      <c r="AB67" s="77">
        <v>5</v>
      </c>
      <c r="AC67" s="77">
        <v>3</v>
      </c>
      <c r="AD67" s="77">
        <v>2</v>
      </c>
      <c r="AE67" s="77">
        <v>2</v>
      </c>
      <c r="AF67" s="77">
        <v>2</v>
      </c>
      <c r="AG67" s="77"/>
      <c r="AH67" s="77">
        <v>71</v>
      </c>
      <c r="AI67" s="77">
        <v>4</v>
      </c>
      <c r="AJ67" s="77"/>
      <c r="AK67" s="77"/>
      <c r="AL67" s="77"/>
      <c r="AM67" s="77"/>
      <c r="AN67" s="77"/>
      <c r="AO67" s="76"/>
      <c r="AP67" s="76"/>
      <c r="AQ67" s="76"/>
      <c r="AR67" s="77">
        <v>1</v>
      </c>
      <c r="AS67" s="77">
        <v>45</v>
      </c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>
        <v>1</v>
      </c>
      <c r="BM67" s="77">
        <v>16</v>
      </c>
      <c r="BN67" s="77"/>
      <c r="BO67" s="77"/>
      <c r="BP67" s="77"/>
      <c r="BQ67" s="77"/>
      <c r="BR67" s="77"/>
      <c r="BS67" s="77"/>
      <c r="BT67" s="79"/>
      <c r="BU67" s="79"/>
      <c r="BV67" s="79"/>
      <c r="BW67" s="79"/>
      <c r="BX67" s="79"/>
      <c r="BY67" s="79"/>
      <c r="BZ67" s="79"/>
      <c r="CA67" s="79"/>
      <c r="CB67" s="79"/>
      <c r="CC67" s="79"/>
      <c r="CD67" s="79"/>
      <c r="CE67" s="79"/>
      <c r="CF67" s="79"/>
      <c r="CG67" s="79"/>
      <c r="CH67" s="79"/>
      <c r="CI67" s="79"/>
    </row>
    <row r="68" spans="1:87" customFormat="1" x14ac:dyDescent="0.2">
      <c r="A68" s="11">
        <f t="shared" si="0"/>
        <v>64</v>
      </c>
      <c r="B68" s="11" t="s">
        <v>278</v>
      </c>
      <c r="C68" s="11">
        <v>9337</v>
      </c>
      <c r="D68" s="18" t="s">
        <v>40</v>
      </c>
      <c r="E68" s="18">
        <f t="shared" ref="E68:E75" si="4">IF(F68="Y",1,"")</f>
        <v>1</v>
      </c>
      <c r="F68" s="145" t="s">
        <v>377</v>
      </c>
      <c r="G68" s="100">
        <f t="shared" ref="G68:G75" si="5">SUM(J68:R68)</f>
        <v>52</v>
      </c>
      <c r="H68" s="100">
        <f t="shared" ref="H68:H75" si="6">SUM(S68:AA68)</f>
        <v>12</v>
      </c>
      <c r="I68" s="75"/>
      <c r="J68" s="77"/>
      <c r="K68" s="76">
        <v>2</v>
      </c>
      <c r="L68" s="76">
        <v>9</v>
      </c>
      <c r="M68" s="76">
        <v>8</v>
      </c>
      <c r="N68" s="76">
        <v>16</v>
      </c>
      <c r="O68" s="76">
        <v>2</v>
      </c>
      <c r="P68" s="76">
        <v>7</v>
      </c>
      <c r="Q68" s="76">
        <v>3</v>
      </c>
      <c r="R68" s="76">
        <v>5</v>
      </c>
      <c r="S68" s="77"/>
      <c r="T68" s="76">
        <v>3</v>
      </c>
      <c r="U68" s="76">
        <v>2</v>
      </c>
      <c r="V68" s="76">
        <v>1</v>
      </c>
      <c r="W68" s="76">
        <v>2</v>
      </c>
      <c r="X68" s="76">
        <v>1</v>
      </c>
      <c r="Y68" s="76">
        <v>1</v>
      </c>
      <c r="Z68" s="76">
        <v>1</v>
      </c>
      <c r="AA68" s="76">
        <v>1</v>
      </c>
      <c r="AB68" s="77"/>
      <c r="AC68" s="77">
        <v>2</v>
      </c>
      <c r="AD68" s="77">
        <v>10</v>
      </c>
      <c r="AE68" s="77"/>
      <c r="AF68" s="77"/>
      <c r="AG68" s="77"/>
      <c r="AH68" s="77"/>
      <c r="AI68" s="77">
        <v>1</v>
      </c>
      <c r="AJ68" s="77">
        <v>6</v>
      </c>
      <c r="AK68" s="77"/>
      <c r="AL68" s="77"/>
      <c r="AM68" s="77"/>
      <c r="AN68" s="77"/>
      <c r="AO68" s="76">
        <v>5</v>
      </c>
      <c r="AP68" s="76">
        <v>7</v>
      </c>
      <c r="AQ68" s="78">
        <v>48</v>
      </c>
      <c r="AR68" s="64">
        <v>1</v>
      </c>
      <c r="AS68" s="64">
        <v>40</v>
      </c>
      <c r="AT68" s="64"/>
      <c r="AU68" s="64"/>
      <c r="AV68" s="64"/>
      <c r="AW68" s="64"/>
      <c r="AX68" s="64"/>
      <c r="AY68" s="64"/>
      <c r="AZ68" s="64"/>
      <c r="BA68" s="64"/>
      <c r="BB68" s="64">
        <v>10</v>
      </c>
      <c r="BC68" s="64">
        <v>2</v>
      </c>
      <c r="BD68" s="64"/>
      <c r="BE68" s="64"/>
      <c r="BF68" s="64">
        <v>1</v>
      </c>
      <c r="BG68" s="64">
        <v>1</v>
      </c>
      <c r="BH68" s="64"/>
      <c r="BI68" s="64"/>
      <c r="BJ68" s="64">
        <v>5</v>
      </c>
      <c r="BK68" s="64">
        <v>2</v>
      </c>
      <c r="BL68" s="64">
        <v>1</v>
      </c>
      <c r="BM68" s="64">
        <v>15</v>
      </c>
      <c r="BN68" s="64"/>
      <c r="BO68" s="64"/>
      <c r="BP68" s="64">
        <v>2</v>
      </c>
      <c r="BQ68" s="64">
        <v>8</v>
      </c>
      <c r="BR68" s="64"/>
      <c r="BS68" s="64"/>
      <c r="BT68" s="79"/>
      <c r="BU68" s="79"/>
      <c r="BV68" s="79"/>
      <c r="BW68" s="79"/>
      <c r="BX68" s="79"/>
      <c r="BY68" s="79"/>
      <c r="BZ68" s="79"/>
      <c r="CA68" s="79"/>
      <c r="CB68" s="79"/>
      <c r="CC68" s="79"/>
      <c r="CD68" s="79"/>
      <c r="CE68" s="79"/>
      <c r="CF68" s="79"/>
      <c r="CG68" s="79"/>
      <c r="CH68" s="79"/>
      <c r="CI68" s="79"/>
    </row>
    <row r="69" spans="1:87" customFormat="1" x14ac:dyDescent="0.2">
      <c r="A69" s="11">
        <f t="shared" si="0"/>
        <v>65</v>
      </c>
      <c r="B69" s="11" t="s">
        <v>278</v>
      </c>
      <c r="C69" s="11">
        <v>9352</v>
      </c>
      <c r="D69" s="18" t="s">
        <v>79</v>
      </c>
      <c r="E69" s="18">
        <f t="shared" si="4"/>
        <v>1</v>
      </c>
      <c r="F69" s="145" t="s">
        <v>377</v>
      </c>
      <c r="G69" s="100">
        <f t="shared" si="5"/>
        <v>38</v>
      </c>
      <c r="H69" s="100">
        <f t="shared" si="6"/>
        <v>7</v>
      </c>
      <c r="I69" s="75"/>
      <c r="J69" s="77"/>
      <c r="K69" s="76">
        <v>2</v>
      </c>
      <c r="L69" s="76"/>
      <c r="M69" s="76">
        <v>6</v>
      </c>
      <c r="N69" s="76">
        <v>17</v>
      </c>
      <c r="O69" s="76"/>
      <c r="P69" s="76">
        <v>1</v>
      </c>
      <c r="Q69" s="76">
        <v>3</v>
      </c>
      <c r="R69" s="76">
        <v>9</v>
      </c>
      <c r="S69" s="77"/>
      <c r="T69" s="76"/>
      <c r="U69" s="76"/>
      <c r="V69" s="76">
        <v>1</v>
      </c>
      <c r="W69" s="76">
        <v>2</v>
      </c>
      <c r="X69" s="76"/>
      <c r="Y69" s="76"/>
      <c r="Z69" s="76"/>
      <c r="AA69" s="76">
        <v>4</v>
      </c>
      <c r="AB69" s="77">
        <v>1</v>
      </c>
      <c r="AC69" s="77">
        <v>1</v>
      </c>
      <c r="AD69" s="77">
        <v>3</v>
      </c>
      <c r="AE69" s="77"/>
      <c r="AF69" s="77"/>
      <c r="AG69" s="77">
        <v>1</v>
      </c>
      <c r="AH69" s="77">
        <v>30</v>
      </c>
      <c r="AI69" s="77"/>
      <c r="AJ69" s="77"/>
      <c r="AK69" s="77"/>
      <c r="AL69" s="77"/>
      <c r="AM69" s="77"/>
      <c r="AN69" s="77"/>
      <c r="AO69" s="76"/>
      <c r="AP69" s="76">
        <v>10</v>
      </c>
      <c r="AQ69" s="76">
        <v>33</v>
      </c>
      <c r="AR69" s="77"/>
      <c r="AS69" s="77"/>
      <c r="AT69" s="77"/>
      <c r="AU69" s="77"/>
      <c r="AV69" s="77">
        <v>1</v>
      </c>
      <c r="AW69" s="77">
        <v>20</v>
      </c>
      <c r="AX69" s="77"/>
      <c r="AY69" s="77"/>
      <c r="AZ69" s="77"/>
      <c r="BA69" s="77"/>
      <c r="BB69" s="77">
        <v>12</v>
      </c>
      <c r="BC69" s="77">
        <v>8</v>
      </c>
      <c r="BD69" s="77"/>
      <c r="BE69" s="77"/>
      <c r="BF69" s="77">
        <v>2</v>
      </c>
      <c r="BG69" s="77">
        <v>6</v>
      </c>
      <c r="BH69" s="77"/>
      <c r="BI69" s="77"/>
      <c r="BJ69" s="77">
        <v>1</v>
      </c>
      <c r="BK69" s="77">
        <v>2.5</v>
      </c>
      <c r="BL69" s="77">
        <v>1</v>
      </c>
      <c r="BM69" s="77">
        <v>4</v>
      </c>
      <c r="BN69" s="77">
        <v>1</v>
      </c>
      <c r="BO69" s="77">
        <v>2</v>
      </c>
      <c r="BP69" s="77"/>
      <c r="BQ69" s="77"/>
      <c r="BR69" s="77">
        <v>40</v>
      </c>
      <c r="BS69" s="77">
        <v>79</v>
      </c>
      <c r="BT69" s="79"/>
      <c r="BU69" s="79"/>
      <c r="BV69" s="79"/>
      <c r="BW69" s="79"/>
      <c r="BX69" s="79"/>
      <c r="BY69" s="79"/>
      <c r="BZ69" s="79"/>
      <c r="CA69" s="79"/>
      <c r="CB69" s="79"/>
      <c r="CC69" s="79"/>
      <c r="CD69" s="79"/>
      <c r="CE69" s="79"/>
      <c r="CF69" s="79"/>
      <c r="CG69" s="79"/>
      <c r="CH69" s="79"/>
      <c r="CI69" s="79"/>
    </row>
    <row r="70" spans="1:87" customFormat="1" x14ac:dyDescent="0.2">
      <c r="A70" s="11">
        <f t="shared" ref="A70:A75" si="7">+A69+1</f>
        <v>66</v>
      </c>
      <c r="B70" s="11" t="s">
        <v>278</v>
      </c>
      <c r="C70" s="11">
        <v>9538</v>
      </c>
      <c r="D70" s="18" t="s">
        <v>276</v>
      </c>
      <c r="E70" s="18">
        <f t="shared" si="4"/>
        <v>1</v>
      </c>
      <c r="F70" s="145" t="s">
        <v>377</v>
      </c>
      <c r="G70" s="100">
        <f t="shared" si="5"/>
        <v>38</v>
      </c>
      <c r="H70" s="100">
        <f t="shared" si="6"/>
        <v>4</v>
      </c>
      <c r="I70" s="75"/>
      <c r="J70" s="64"/>
      <c r="K70" s="76"/>
      <c r="L70" s="76">
        <v>1</v>
      </c>
      <c r="M70" s="76">
        <v>6</v>
      </c>
      <c r="N70" s="76">
        <v>19</v>
      </c>
      <c r="O70" s="76"/>
      <c r="P70" s="76">
        <v>2</v>
      </c>
      <c r="Q70" s="76">
        <v>2</v>
      </c>
      <c r="R70" s="76">
        <v>8</v>
      </c>
      <c r="S70" s="77"/>
      <c r="T70" s="76"/>
      <c r="U70" s="76"/>
      <c r="V70" s="76"/>
      <c r="W70" s="76">
        <v>2</v>
      </c>
      <c r="X70" s="76"/>
      <c r="Y70" s="76"/>
      <c r="Z70" s="76"/>
      <c r="AA70" s="76">
        <v>2</v>
      </c>
      <c r="AB70" s="77">
        <v>4</v>
      </c>
      <c r="AC70" s="77">
        <v>1</v>
      </c>
      <c r="AD70" s="77"/>
      <c r="AE70" s="77">
        <v>5</v>
      </c>
      <c r="AF70" s="77"/>
      <c r="AG70" s="77"/>
      <c r="AH70" s="77">
        <v>28</v>
      </c>
      <c r="AI70" s="77"/>
      <c r="AJ70" s="77"/>
      <c r="AK70" s="77"/>
      <c r="AL70" s="77"/>
      <c r="AM70" s="77"/>
      <c r="AN70" s="77"/>
      <c r="AO70" s="76"/>
      <c r="AP70" s="78"/>
      <c r="AQ70" s="78"/>
      <c r="AR70" s="64">
        <v>1</v>
      </c>
      <c r="AS70" s="64">
        <v>10</v>
      </c>
      <c r="AT70" s="64"/>
      <c r="AU70" s="64"/>
      <c r="AV70" s="64"/>
      <c r="AW70" s="64"/>
      <c r="AX70" s="64"/>
      <c r="AY70" s="64"/>
      <c r="AZ70" s="64"/>
      <c r="BA70" s="64"/>
      <c r="BB70" s="64">
        <v>5</v>
      </c>
      <c r="BC70" s="64">
        <v>15</v>
      </c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>
        <v>4</v>
      </c>
      <c r="BO70" s="64">
        <v>16</v>
      </c>
      <c r="BP70" s="64"/>
      <c r="BQ70" s="64"/>
      <c r="BR70" s="64"/>
      <c r="BS70" s="64"/>
      <c r="BT70" s="79"/>
      <c r="BU70" s="79"/>
      <c r="BV70" s="79"/>
      <c r="BW70" s="79"/>
      <c r="BX70" s="79"/>
      <c r="BY70" s="79"/>
      <c r="BZ70" s="79"/>
      <c r="CA70" s="79"/>
      <c r="CB70" s="79"/>
      <c r="CC70" s="79"/>
      <c r="CD70" s="79"/>
      <c r="CE70" s="79"/>
      <c r="CF70" s="79"/>
      <c r="CG70" s="79"/>
      <c r="CH70" s="79"/>
      <c r="CI70" s="79"/>
    </row>
    <row r="71" spans="1:87" customFormat="1" x14ac:dyDescent="0.2">
      <c r="A71" s="11">
        <f t="shared" si="7"/>
        <v>67</v>
      </c>
      <c r="B71" s="11" t="s">
        <v>278</v>
      </c>
      <c r="C71" s="11">
        <v>9331</v>
      </c>
      <c r="D71" s="18" t="s">
        <v>41</v>
      </c>
      <c r="E71" s="18">
        <f t="shared" si="4"/>
        <v>1</v>
      </c>
      <c r="F71" s="145" t="s">
        <v>377</v>
      </c>
      <c r="G71" s="100">
        <f t="shared" si="5"/>
        <v>31</v>
      </c>
      <c r="H71" s="100">
        <f t="shared" si="6"/>
        <v>8</v>
      </c>
      <c r="I71" s="75"/>
      <c r="J71" s="77"/>
      <c r="K71" s="78"/>
      <c r="L71" s="78">
        <v>1</v>
      </c>
      <c r="M71" s="78">
        <v>6</v>
      </c>
      <c r="N71" s="78">
        <v>14</v>
      </c>
      <c r="O71" s="78"/>
      <c r="P71" s="78"/>
      <c r="Q71" s="78">
        <v>2</v>
      </c>
      <c r="R71" s="78">
        <v>8</v>
      </c>
      <c r="S71" s="64"/>
      <c r="T71" s="78"/>
      <c r="U71" s="78">
        <v>2</v>
      </c>
      <c r="V71" s="78">
        <v>2</v>
      </c>
      <c r="W71" s="78">
        <v>1</v>
      </c>
      <c r="X71" s="78"/>
      <c r="Y71" s="78">
        <v>2</v>
      </c>
      <c r="Z71" s="78"/>
      <c r="AA71" s="78">
        <v>1</v>
      </c>
      <c r="AB71" s="64"/>
      <c r="AC71" s="64">
        <v>5</v>
      </c>
      <c r="AD71" s="64">
        <v>4</v>
      </c>
      <c r="AE71" s="64">
        <v>1</v>
      </c>
      <c r="AF71" s="64"/>
      <c r="AG71" s="64"/>
      <c r="AH71" s="64">
        <v>30</v>
      </c>
      <c r="AI71" s="64"/>
      <c r="AJ71" s="64"/>
      <c r="AK71" s="64"/>
      <c r="AL71" s="64"/>
      <c r="AM71" s="64"/>
      <c r="AN71" s="64"/>
      <c r="AO71" s="78"/>
      <c r="AP71" s="78"/>
      <c r="AQ71" s="78">
        <v>30</v>
      </c>
      <c r="AR71" s="64"/>
      <c r="AS71" s="64"/>
      <c r="AT71" s="64"/>
      <c r="AU71" s="64"/>
      <c r="AV71" s="64">
        <v>1</v>
      </c>
      <c r="AW71" s="64">
        <v>25</v>
      </c>
      <c r="AX71" s="64"/>
      <c r="AY71" s="64"/>
      <c r="AZ71" s="64"/>
      <c r="BA71" s="64"/>
      <c r="BB71" s="64">
        <v>7</v>
      </c>
      <c r="BC71" s="64">
        <v>5</v>
      </c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>
        <v>2</v>
      </c>
      <c r="BO71" s="64">
        <v>8</v>
      </c>
      <c r="BP71" s="64"/>
      <c r="BQ71" s="64"/>
      <c r="BR71" s="64">
        <v>1</v>
      </c>
      <c r="BS71" s="64">
        <v>3</v>
      </c>
      <c r="BT71" s="79"/>
      <c r="BU71" s="79"/>
      <c r="BV71" s="79"/>
      <c r="BW71" s="79"/>
      <c r="BX71" s="79"/>
      <c r="BY71" s="79"/>
      <c r="BZ71" s="79"/>
      <c r="CA71" s="79"/>
      <c r="CB71" s="79"/>
      <c r="CC71" s="79"/>
      <c r="CD71" s="79"/>
      <c r="CE71" s="79"/>
      <c r="CF71" s="79"/>
      <c r="CG71" s="79"/>
      <c r="CH71" s="79"/>
      <c r="CI71" s="79"/>
    </row>
    <row r="72" spans="1:87" customFormat="1" x14ac:dyDescent="0.2">
      <c r="A72" s="11">
        <f t="shared" si="7"/>
        <v>68</v>
      </c>
      <c r="B72" s="11" t="s">
        <v>278</v>
      </c>
      <c r="C72" s="11">
        <v>9332</v>
      </c>
      <c r="D72" s="18" t="s">
        <v>66</v>
      </c>
      <c r="E72" s="18" t="str">
        <f t="shared" si="4"/>
        <v/>
      </c>
      <c r="F72" s="19" t="s">
        <v>307</v>
      </c>
      <c r="G72" s="100">
        <f t="shared" si="5"/>
        <v>36</v>
      </c>
      <c r="H72" s="100">
        <f t="shared" si="6"/>
        <v>11</v>
      </c>
      <c r="I72" s="75"/>
      <c r="J72" s="77"/>
      <c r="K72" s="78">
        <v>1</v>
      </c>
      <c r="L72" s="78">
        <v>3</v>
      </c>
      <c r="M72" s="78">
        <v>12</v>
      </c>
      <c r="N72" s="78">
        <v>9</v>
      </c>
      <c r="O72" s="78"/>
      <c r="P72" s="78">
        <v>1</v>
      </c>
      <c r="Q72" s="78">
        <v>4</v>
      </c>
      <c r="R72" s="78">
        <v>6</v>
      </c>
      <c r="S72" s="64"/>
      <c r="T72" s="64"/>
      <c r="U72" s="78">
        <v>3</v>
      </c>
      <c r="V72" s="78">
        <v>3</v>
      </c>
      <c r="W72" s="78"/>
      <c r="X72" s="78"/>
      <c r="Y72" s="78">
        <v>2</v>
      </c>
      <c r="Z72" s="78"/>
      <c r="AA72" s="78">
        <v>3</v>
      </c>
      <c r="AB72" s="64">
        <v>6</v>
      </c>
      <c r="AC72" s="64">
        <v>1</v>
      </c>
      <c r="AD72" s="64">
        <v>2</v>
      </c>
      <c r="AE72" s="64"/>
      <c r="AF72" s="64"/>
      <c r="AG72" s="64"/>
      <c r="AH72" s="64">
        <v>17</v>
      </c>
      <c r="AI72" s="64">
        <v>2</v>
      </c>
      <c r="AJ72" s="64"/>
      <c r="AK72" s="64"/>
      <c r="AL72" s="64"/>
      <c r="AM72" s="64"/>
      <c r="AN72" s="64"/>
      <c r="AO72" s="78"/>
      <c r="AP72" s="78"/>
      <c r="AQ72" s="78">
        <v>12</v>
      </c>
      <c r="AR72" s="64"/>
      <c r="AS72" s="64"/>
      <c r="AT72" s="64"/>
      <c r="AU72" s="64"/>
      <c r="AV72" s="64"/>
      <c r="AW72" s="64"/>
      <c r="AX72" s="64"/>
      <c r="AY72" s="64"/>
      <c r="AZ72" s="64">
        <v>2</v>
      </c>
      <c r="BA72" s="64">
        <v>4</v>
      </c>
      <c r="BB72" s="64"/>
      <c r="BC72" s="64"/>
      <c r="BD72" s="64"/>
      <c r="BE72" s="64"/>
      <c r="BF72" s="64"/>
      <c r="BG72" s="64"/>
      <c r="BH72" s="64"/>
      <c r="BI72" s="64"/>
      <c r="BJ72" s="64">
        <v>4</v>
      </c>
      <c r="BK72" s="64">
        <v>10</v>
      </c>
      <c r="BL72" s="64"/>
      <c r="BM72" s="64"/>
      <c r="BN72" s="64">
        <v>2</v>
      </c>
      <c r="BO72" s="64">
        <v>10</v>
      </c>
      <c r="BP72" s="64"/>
      <c r="BQ72" s="64"/>
      <c r="BR72" s="64">
        <v>4</v>
      </c>
      <c r="BS72" s="64">
        <v>25</v>
      </c>
      <c r="BT72" s="79"/>
      <c r="BU72" s="79"/>
      <c r="BV72" s="79"/>
      <c r="BW72" s="79"/>
      <c r="BX72" s="79"/>
      <c r="BY72" s="79"/>
      <c r="BZ72" s="79"/>
      <c r="CA72" s="79"/>
      <c r="CB72" s="79"/>
      <c r="CC72" s="79"/>
      <c r="CD72" s="79"/>
      <c r="CE72" s="79"/>
      <c r="CF72" s="79"/>
      <c r="CG72" s="79"/>
      <c r="CH72" s="79"/>
      <c r="CI72" s="79"/>
    </row>
    <row r="73" spans="1:87" customFormat="1" x14ac:dyDescent="0.2">
      <c r="A73" s="11">
        <f t="shared" si="7"/>
        <v>69</v>
      </c>
      <c r="B73" s="11" t="s">
        <v>278</v>
      </c>
      <c r="C73" s="11">
        <v>9985</v>
      </c>
      <c r="D73" s="18" t="s">
        <v>42</v>
      </c>
      <c r="E73" s="18" t="str">
        <f t="shared" si="4"/>
        <v/>
      </c>
      <c r="F73" s="19" t="s">
        <v>307</v>
      </c>
      <c r="G73" s="100">
        <f t="shared" si="5"/>
        <v>12</v>
      </c>
      <c r="H73" s="100">
        <f t="shared" si="6"/>
        <v>0</v>
      </c>
      <c r="I73" s="75"/>
      <c r="J73" s="77"/>
      <c r="K73" s="76"/>
      <c r="L73" s="76"/>
      <c r="M73" s="76">
        <v>4</v>
      </c>
      <c r="N73" s="76">
        <v>1</v>
      </c>
      <c r="O73" s="76">
        <v>1</v>
      </c>
      <c r="P73" s="76"/>
      <c r="Q73" s="76">
        <v>5</v>
      </c>
      <c r="R73" s="76">
        <v>1</v>
      </c>
      <c r="S73" s="77"/>
      <c r="T73" s="76"/>
      <c r="U73" s="76"/>
      <c r="V73" s="76"/>
      <c r="W73" s="76"/>
      <c r="X73" s="76"/>
      <c r="Y73" s="76"/>
      <c r="Z73" s="76"/>
      <c r="AA73" s="76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6"/>
      <c r="AP73" s="76"/>
      <c r="AQ73" s="78">
        <v>12</v>
      </c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79"/>
      <c r="BU73" s="79"/>
      <c r="BV73" s="79"/>
      <c r="BW73" s="79"/>
      <c r="BX73" s="79"/>
      <c r="BY73" s="79"/>
      <c r="BZ73" s="79"/>
      <c r="CA73" s="79"/>
      <c r="CB73" s="79"/>
      <c r="CC73" s="79"/>
      <c r="CD73" s="79"/>
      <c r="CE73" s="79"/>
      <c r="CF73" s="79"/>
      <c r="CG73" s="79"/>
      <c r="CH73" s="79"/>
      <c r="CI73" s="79"/>
    </row>
    <row r="74" spans="1:87" customFormat="1" x14ac:dyDescent="0.2">
      <c r="A74" s="11">
        <f t="shared" si="7"/>
        <v>70</v>
      </c>
      <c r="B74" s="11" t="s">
        <v>278</v>
      </c>
      <c r="C74" s="11">
        <v>9268</v>
      </c>
      <c r="D74" s="18" t="s">
        <v>15</v>
      </c>
      <c r="E74" s="18">
        <f t="shared" si="4"/>
        <v>1</v>
      </c>
      <c r="F74" s="145" t="s">
        <v>377</v>
      </c>
      <c r="G74" s="100">
        <f t="shared" si="5"/>
        <v>44</v>
      </c>
      <c r="H74" s="100">
        <f t="shared" si="6"/>
        <v>26</v>
      </c>
      <c r="I74" s="75"/>
      <c r="J74" s="64"/>
      <c r="K74" s="76"/>
      <c r="L74" s="76"/>
      <c r="M74" s="76">
        <v>8</v>
      </c>
      <c r="N74" s="76">
        <v>22</v>
      </c>
      <c r="O74" s="76"/>
      <c r="P74" s="76"/>
      <c r="Q74" s="76">
        <v>2</v>
      </c>
      <c r="R74" s="76">
        <v>12</v>
      </c>
      <c r="S74" s="77"/>
      <c r="T74" s="76"/>
      <c r="U74" s="76">
        <v>2</v>
      </c>
      <c r="V74" s="76">
        <v>4</v>
      </c>
      <c r="W74" s="76">
        <v>10</v>
      </c>
      <c r="X74" s="76"/>
      <c r="Y74" s="76"/>
      <c r="Z74" s="76">
        <v>4</v>
      </c>
      <c r="AA74" s="76">
        <v>6</v>
      </c>
      <c r="AB74" s="77"/>
      <c r="AC74" s="77">
        <v>2</v>
      </c>
      <c r="AD74" s="77">
        <v>5</v>
      </c>
      <c r="AE74" s="77"/>
      <c r="AF74" s="77">
        <v>4</v>
      </c>
      <c r="AG74" s="77"/>
      <c r="AH74" s="77">
        <v>59</v>
      </c>
      <c r="AI74" s="77"/>
      <c r="AJ74" s="77"/>
      <c r="AK74" s="77"/>
      <c r="AL74" s="77"/>
      <c r="AM74" s="77"/>
      <c r="AN74" s="77"/>
      <c r="AO74" s="76">
        <v>6</v>
      </c>
      <c r="AP74" s="76"/>
      <c r="AQ74" s="78">
        <v>14</v>
      </c>
      <c r="AR74" s="64">
        <v>1</v>
      </c>
      <c r="AS74" s="64">
        <v>50</v>
      </c>
      <c r="AT74" s="64"/>
      <c r="AU74" s="64"/>
      <c r="AV74" s="64"/>
      <c r="AW74" s="64"/>
      <c r="AX74" s="64"/>
      <c r="AY74" s="64"/>
      <c r="AZ74" s="64"/>
      <c r="BA74" s="64"/>
      <c r="BB74" s="64">
        <v>10</v>
      </c>
      <c r="BC74" s="64">
        <v>20</v>
      </c>
      <c r="BD74" s="64"/>
      <c r="BE74" s="64"/>
      <c r="BF74" s="64"/>
      <c r="BG74" s="64"/>
      <c r="BH74" s="64"/>
      <c r="BI74" s="64"/>
      <c r="BJ74" s="64">
        <v>2</v>
      </c>
      <c r="BK74" s="64">
        <v>4</v>
      </c>
      <c r="BL74" s="64">
        <v>1</v>
      </c>
      <c r="BM74" s="64">
        <v>13</v>
      </c>
      <c r="BN74" s="64"/>
      <c r="BO74" s="64"/>
      <c r="BP74" s="64"/>
      <c r="BQ74" s="64"/>
      <c r="BR74" s="64"/>
      <c r="BS74" s="64"/>
      <c r="BT74" s="79"/>
      <c r="BU74" s="79"/>
      <c r="BV74" s="79"/>
      <c r="BW74" s="79"/>
      <c r="BX74" s="79"/>
      <c r="BY74" s="79"/>
      <c r="BZ74" s="79"/>
      <c r="CA74" s="79"/>
      <c r="CB74" s="79"/>
      <c r="CC74" s="79"/>
      <c r="CD74" s="79"/>
      <c r="CE74" s="79"/>
      <c r="CF74" s="79"/>
      <c r="CG74" s="79"/>
      <c r="CH74" s="79"/>
      <c r="CI74" s="79"/>
    </row>
    <row r="75" spans="1:87" customFormat="1" x14ac:dyDescent="0.2">
      <c r="A75" s="11">
        <f t="shared" si="7"/>
        <v>71</v>
      </c>
      <c r="B75" s="11" t="s">
        <v>278</v>
      </c>
      <c r="C75" s="16">
        <v>9270</v>
      </c>
      <c r="D75" s="18" t="s">
        <v>297</v>
      </c>
      <c r="E75" s="18" t="str">
        <f t="shared" si="4"/>
        <v/>
      </c>
      <c r="F75" s="19" t="s">
        <v>307</v>
      </c>
      <c r="G75" s="100">
        <f t="shared" si="5"/>
        <v>150</v>
      </c>
      <c r="H75" s="100">
        <f t="shared" si="6"/>
        <v>3</v>
      </c>
      <c r="I75" s="75"/>
      <c r="J75" s="64"/>
      <c r="K75" s="76">
        <v>4</v>
      </c>
      <c r="L75" s="76">
        <v>2</v>
      </c>
      <c r="M75" s="76">
        <v>2</v>
      </c>
      <c r="N75" s="76">
        <v>75</v>
      </c>
      <c r="O75" s="76"/>
      <c r="P75" s="76">
        <v>3</v>
      </c>
      <c r="Q75" s="76">
        <v>1</v>
      </c>
      <c r="R75" s="76">
        <v>63</v>
      </c>
      <c r="S75" s="77"/>
      <c r="T75" s="76"/>
      <c r="U75" s="76"/>
      <c r="V75" s="76">
        <v>1</v>
      </c>
      <c r="W75" s="76">
        <v>1</v>
      </c>
      <c r="X75" s="76"/>
      <c r="Y75" s="76"/>
      <c r="Z75" s="76">
        <v>1</v>
      </c>
      <c r="AA75" s="76"/>
      <c r="AB75" s="77">
        <v>14</v>
      </c>
      <c r="AC75" s="77">
        <v>10</v>
      </c>
      <c r="AD75" s="77">
        <v>5</v>
      </c>
      <c r="AE75" s="77">
        <v>1</v>
      </c>
      <c r="AF75" s="77">
        <v>6</v>
      </c>
      <c r="AG75" s="77">
        <v>3</v>
      </c>
      <c r="AH75" s="77">
        <v>155</v>
      </c>
      <c r="AI75" s="77">
        <v>1</v>
      </c>
      <c r="AJ75" s="77">
        <v>2</v>
      </c>
      <c r="AK75" s="77"/>
      <c r="AL75" s="77"/>
      <c r="AM75" s="77"/>
      <c r="AN75" s="77"/>
      <c r="AO75" s="76">
        <v>20</v>
      </c>
      <c r="AP75" s="76">
        <v>50</v>
      </c>
      <c r="AQ75" s="78">
        <v>120</v>
      </c>
      <c r="AR75" s="64"/>
      <c r="AS75" s="64"/>
      <c r="AT75" s="64"/>
      <c r="AU75" s="64"/>
      <c r="AV75" s="64">
        <v>1</v>
      </c>
      <c r="AW75" s="64">
        <v>40</v>
      </c>
      <c r="AX75" s="64"/>
      <c r="AY75" s="64"/>
      <c r="AZ75" s="64"/>
      <c r="BA75" s="64"/>
      <c r="BB75" s="64">
        <v>14</v>
      </c>
      <c r="BC75" s="64">
        <v>21</v>
      </c>
      <c r="BD75" s="64"/>
      <c r="BE75" s="64"/>
      <c r="BF75" s="64">
        <v>13</v>
      </c>
      <c r="BG75" s="64">
        <v>52</v>
      </c>
      <c r="BH75" s="64"/>
      <c r="BI75" s="64"/>
      <c r="BJ75" s="64">
        <v>2</v>
      </c>
      <c r="BK75" s="64">
        <v>4</v>
      </c>
      <c r="BL75" s="64">
        <v>2</v>
      </c>
      <c r="BM75" s="64">
        <v>58</v>
      </c>
      <c r="BN75" s="64">
        <v>12</v>
      </c>
      <c r="BO75" s="64">
        <v>15</v>
      </c>
      <c r="BP75" s="64"/>
      <c r="BQ75" s="64"/>
      <c r="BR75" s="64">
        <v>60</v>
      </c>
      <c r="BS75" s="64">
        <v>190</v>
      </c>
      <c r="BT75" s="79"/>
      <c r="BU75" s="79"/>
      <c r="BV75" s="79"/>
      <c r="BW75" s="79"/>
      <c r="BX75" s="79"/>
      <c r="BY75" s="79"/>
      <c r="BZ75" s="79"/>
      <c r="CA75" s="79"/>
      <c r="CB75" s="79"/>
      <c r="CC75" s="79"/>
      <c r="CD75" s="79"/>
      <c r="CE75" s="79"/>
      <c r="CF75" s="79"/>
      <c r="CG75" s="79"/>
      <c r="CH75" s="79"/>
      <c r="CI75" s="79"/>
    </row>
    <row r="76" spans="1:87" s="8" customFormat="1" ht="15" customHeight="1" x14ac:dyDescent="0.2">
      <c r="A76" s="198" t="s">
        <v>365</v>
      </c>
      <c r="B76" s="199"/>
      <c r="C76" s="199"/>
      <c r="D76" s="200"/>
      <c r="E76" s="17"/>
      <c r="F76" s="51"/>
      <c r="G76" s="104">
        <f>SUM(G5:G75)</f>
        <v>5944</v>
      </c>
      <c r="H76" s="104">
        <f t="shared" ref="H76:BS76" si="8">SUM(H5:H75)</f>
        <v>2722</v>
      </c>
      <c r="I76" s="104">
        <f t="shared" si="8"/>
        <v>0</v>
      </c>
      <c r="J76" s="104">
        <f t="shared" si="8"/>
        <v>514</v>
      </c>
      <c r="K76" s="104">
        <f t="shared" si="8"/>
        <v>338</v>
      </c>
      <c r="L76" s="104">
        <f t="shared" si="8"/>
        <v>515</v>
      </c>
      <c r="M76" s="104">
        <f t="shared" si="8"/>
        <v>950</v>
      </c>
      <c r="N76" s="104">
        <f t="shared" si="8"/>
        <v>1382</v>
      </c>
      <c r="O76" s="104">
        <f t="shared" si="8"/>
        <v>282</v>
      </c>
      <c r="P76" s="104">
        <f t="shared" si="8"/>
        <v>425</v>
      </c>
      <c r="Q76" s="104">
        <f t="shared" si="8"/>
        <v>694</v>
      </c>
      <c r="R76" s="104">
        <f t="shared" si="8"/>
        <v>844</v>
      </c>
      <c r="S76" s="104">
        <f t="shared" si="8"/>
        <v>383</v>
      </c>
      <c r="T76" s="104">
        <f t="shared" si="8"/>
        <v>283</v>
      </c>
      <c r="U76" s="104">
        <f t="shared" si="8"/>
        <v>361</v>
      </c>
      <c r="V76" s="104">
        <f t="shared" si="8"/>
        <v>374</v>
      </c>
      <c r="W76" s="104">
        <f t="shared" si="8"/>
        <v>272</v>
      </c>
      <c r="X76" s="104">
        <f t="shared" si="8"/>
        <v>275</v>
      </c>
      <c r="Y76" s="104">
        <f t="shared" si="8"/>
        <v>271</v>
      </c>
      <c r="Z76" s="104">
        <f t="shared" si="8"/>
        <v>280</v>
      </c>
      <c r="AA76" s="104">
        <f t="shared" si="8"/>
        <v>223</v>
      </c>
      <c r="AB76" s="104">
        <f t="shared" si="8"/>
        <v>494</v>
      </c>
      <c r="AC76" s="104">
        <f t="shared" si="8"/>
        <v>144</v>
      </c>
      <c r="AD76" s="104">
        <f t="shared" si="8"/>
        <v>212</v>
      </c>
      <c r="AE76" s="104">
        <f t="shared" si="8"/>
        <v>137</v>
      </c>
      <c r="AF76" s="104">
        <f t="shared" si="8"/>
        <v>909</v>
      </c>
      <c r="AG76" s="104">
        <f t="shared" si="8"/>
        <v>533</v>
      </c>
      <c r="AH76" s="104">
        <f t="shared" si="8"/>
        <v>4971</v>
      </c>
      <c r="AI76" s="104">
        <f t="shared" si="8"/>
        <v>166</v>
      </c>
      <c r="AJ76" s="104">
        <f t="shared" si="8"/>
        <v>200</v>
      </c>
      <c r="AK76" s="104">
        <f t="shared" si="8"/>
        <v>18</v>
      </c>
      <c r="AL76" s="104">
        <f t="shared" si="8"/>
        <v>2</v>
      </c>
      <c r="AM76" s="104">
        <f t="shared" si="8"/>
        <v>8</v>
      </c>
      <c r="AN76" s="104">
        <f t="shared" si="8"/>
        <v>101</v>
      </c>
      <c r="AO76" s="104">
        <f t="shared" si="8"/>
        <v>946</v>
      </c>
      <c r="AP76" s="104">
        <f t="shared" si="8"/>
        <v>654</v>
      </c>
      <c r="AQ76" s="104">
        <f t="shared" si="8"/>
        <v>2003</v>
      </c>
      <c r="AR76" s="104">
        <f t="shared" si="8"/>
        <v>55.5</v>
      </c>
      <c r="AS76" s="104">
        <f t="shared" si="8"/>
        <v>2173</v>
      </c>
      <c r="AT76" s="104">
        <f t="shared" si="8"/>
        <v>16</v>
      </c>
      <c r="AU76" s="104">
        <f t="shared" si="8"/>
        <v>112</v>
      </c>
      <c r="AV76" s="104">
        <f t="shared" si="8"/>
        <v>12</v>
      </c>
      <c r="AW76" s="104">
        <f t="shared" si="8"/>
        <v>303</v>
      </c>
      <c r="AX76" s="104">
        <f t="shared" si="8"/>
        <v>4</v>
      </c>
      <c r="AY76" s="104">
        <f t="shared" si="8"/>
        <v>29</v>
      </c>
      <c r="AZ76" s="104">
        <f t="shared" si="8"/>
        <v>22</v>
      </c>
      <c r="BA76" s="104">
        <f t="shared" si="8"/>
        <v>237</v>
      </c>
      <c r="BB76" s="104">
        <f t="shared" si="8"/>
        <v>528</v>
      </c>
      <c r="BC76" s="104">
        <f t="shared" si="8"/>
        <v>580</v>
      </c>
      <c r="BD76" s="104">
        <f t="shared" si="8"/>
        <v>21</v>
      </c>
      <c r="BE76" s="104">
        <f t="shared" si="8"/>
        <v>359</v>
      </c>
      <c r="BF76" s="104">
        <f t="shared" si="8"/>
        <v>160</v>
      </c>
      <c r="BG76" s="104">
        <f t="shared" si="8"/>
        <v>317</v>
      </c>
      <c r="BH76" s="104">
        <f t="shared" si="8"/>
        <v>24</v>
      </c>
      <c r="BI76" s="104">
        <f t="shared" si="8"/>
        <v>538</v>
      </c>
      <c r="BJ76" s="104">
        <f t="shared" si="8"/>
        <v>263.5</v>
      </c>
      <c r="BK76" s="104">
        <f t="shared" si="8"/>
        <v>518</v>
      </c>
      <c r="BL76" s="104">
        <f t="shared" si="8"/>
        <v>62</v>
      </c>
      <c r="BM76" s="104">
        <f t="shared" si="8"/>
        <v>876.5</v>
      </c>
      <c r="BN76" s="104">
        <f t="shared" si="8"/>
        <v>171</v>
      </c>
      <c r="BO76" s="104">
        <f t="shared" si="8"/>
        <v>483</v>
      </c>
      <c r="BP76" s="104">
        <f t="shared" si="8"/>
        <v>65</v>
      </c>
      <c r="BQ76" s="104">
        <f t="shared" si="8"/>
        <v>637.5</v>
      </c>
      <c r="BR76" s="104">
        <f t="shared" si="8"/>
        <v>977</v>
      </c>
      <c r="BS76" s="104">
        <f t="shared" si="8"/>
        <v>1757.05</v>
      </c>
      <c r="BT76" s="65"/>
      <c r="BU76" s="65"/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</row>
    <row r="77" spans="1:87" s="8" customFormat="1" ht="15" customHeight="1" x14ac:dyDescent="0.2">
      <c r="A77" s="195" t="s">
        <v>356</v>
      </c>
      <c r="B77" s="196"/>
      <c r="C77" s="196"/>
      <c r="D77" s="197"/>
      <c r="E77" s="17"/>
      <c r="F77" s="16"/>
      <c r="G77" s="104">
        <v>6124</v>
      </c>
      <c r="H77" s="104">
        <v>2622</v>
      </c>
      <c r="I77" s="104">
        <v>0</v>
      </c>
      <c r="J77" s="101">
        <v>427</v>
      </c>
      <c r="K77" s="101">
        <v>374</v>
      </c>
      <c r="L77" s="101">
        <v>558</v>
      </c>
      <c r="M77" s="101">
        <v>1029</v>
      </c>
      <c r="N77" s="101">
        <v>1416</v>
      </c>
      <c r="O77" s="101">
        <v>317</v>
      </c>
      <c r="P77" s="101">
        <v>445</v>
      </c>
      <c r="Q77" s="101">
        <v>734</v>
      </c>
      <c r="R77" s="101">
        <v>854</v>
      </c>
      <c r="S77" s="101">
        <v>0</v>
      </c>
      <c r="T77" s="101">
        <v>261</v>
      </c>
      <c r="U77" s="101">
        <v>357</v>
      </c>
      <c r="V77" s="101">
        <v>359</v>
      </c>
      <c r="W77" s="101">
        <v>267</v>
      </c>
      <c r="X77" s="101">
        <v>276</v>
      </c>
      <c r="Y77" s="101">
        <v>269</v>
      </c>
      <c r="Z77" s="101">
        <v>284</v>
      </c>
      <c r="AA77" s="101">
        <v>220</v>
      </c>
      <c r="AB77" s="101">
        <v>401</v>
      </c>
      <c r="AC77" s="101">
        <v>141</v>
      </c>
      <c r="AD77" s="101">
        <v>218</v>
      </c>
      <c r="AE77" s="101">
        <v>182</v>
      </c>
      <c r="AF77" s="101">
        <v>910.5</v>
      </c>
      <c r="AG77" s="101">
        <v>534</v>
      </c>
      <c r="AH77" s="101">
        <v>4891</v>
      </c>
      <c r="AI77" s="101">
        <v>147</v>
      </c>
      <c r="AJ77" s="101">
        <v>203</v>
      </c>
      <c r="AK77" s="101">
        <v>22</v>
      </c>
      <c r="AL77" s="101">
        <v>0</v>
      </c>
      <c r="AM77" s="101">
        <v>2</v>
      </c>
      <c r="AN77" s="101">
        <v>93</v>
      </c>
      <c r="AO77" s="101">
        <v>1158</v>
      </c>
      <c r="AP77" s="101">
        <v>681</v>
      </c>
      <c r="AQ77" s="101">
        <v>2238</v>
      </c>
      <c r="AR77" s="119">
        <v>59</v>
      </c>
      <c r="AS77" s="119">
        <v>2283.5</v>
      </c>
      <c r="AT77" s="119">
        <v>75</v>
      </c>
      <c r="AU77" s="119">
        <v>172</v>
      </c>
      <c r="AV77" s="119">
        <v>8</v>
      </c>
      <c r="AW77" s="119">
        <v>236</v>
      </c>
      <c r="AX77" s="119">
        <v>6</v>
      </c>
      <c r="AY77" s="119">
        <v>20</v>
      </c>
      <c r="AZ77" s="119">
        <v>22</v>
      </c>
      <c r="BA77" s="119">
        <v>267</v>
      </c>
      <c r="BB77" s="119">
        <v>578</v>
      </c>
      <c r="BC77" s="119">
        <v>616</v>
      </c>
      <c r="BD77" s="119">
        <v>25</v>
      </c>
      <c r="BE77" s="119">
        <v>416.5</v>
      </c>
      <c r="BF77" s="119">
        <v>190</v>
      </c>
      <c r="BG77" s="119">
        <v>337.5</v>
      </c>
      <c r="BH77" s="119">
        <v>23</v>
      </c>
      <c r="BI77" s="119">
        <v>481.5</v>
      </c>
      <c r="BJ77" s="119">
        <v>280.5</v>
      </c>
      <c r="BK77" s="119">
        <v>524</v>
      </c>
      <c r="BL77" s="119">
        <v>63.5</v>
      </c>
      <c r="BM77" s="119">
        <v>885.5</v>
      </c>
      <c r="BN77" s="119">
        <v>276</v>
      </c>
      <c r="BO77" s="119">
        <v>495</v>
      </c>
      <c r="BP77" s="119">
        <v>63</v>
      </c>
      <c r="BQ77" s="119">
        <v>649.5</v>
      </c>
      <c r="BR77" s="119">
        <v>550</v>
      </c>
      <c r="BS77" s="119">
        <v>1220</v>
      </c>
      <c r="BT77" s="65"/>
      <c r="BU77" s="65"/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</row>
    <row r="78" spans="1:87" s="8" customFormat="1" ht="15" customHeight="1" x14ac:dyDescent="0.2">
      <c r="A78" s="178" t="s">
        <v>366</v>
      </c>
      <c r="B78" s="194"/>
      <c r="C78" s="194"/>
      <c r="D78" s="179"/>
      <c r="E78" s="17"/>
      <c r="F78" s="16"/>
      <c r="G78" s="85">
        <f>IF(G77=0,"",G76/G77)</f>
        <v>0.97060744611365124</v>
      </c>
      <c r="H78" s="85">
        <f t="shared" ref="H78:BR78" si="9">IF(H77=0,"",H76/H77)</f>
        <v>1.0381388253241801</v>
      </c>
      <c r="I78" s="85" t="str">
        <f t="shared" si="9"/>
        <v/>
      </c>
      <c r="J78" s="85">
        <f t="shared" si="9"/>
        <v>1.2037470725995316</v>
      </c>
      <c r="K78" s="85">
        <f t="shared" si="9"/>
        <v>0.90374331550802134</v>
      </c>
      <c r="L78" s="85">
        <f t="shared" si="9"/>
        <v>0.92293906810035842</v>
      </c>
      <c r="M78" s="85">
        <f t="shared" si="9"/>
        <v>0.92322643343051503</v>
      </c>
      <c r="N78" s="85">
        <f t="shared" si="9"/>
        <v>0.97598870056497178</v>
      </c>
      <c r="O78" s="85">
        <f t="shared" si="9"/>
        <v>0.88958990536277605</v>
      </c>
      <c r="P78" s="85">
        <f t="shared" si="9"/>
        <v>0.9550561797752809</v>
      </c>
      <c r="Q78" s="85">
        <f t="shared" si="9"/>
        <v>0.94550408719346046</v>
      </c>
      <c r="R78" s="85">
        <f t="shared" si="9"/>
        <v>0.98829039812646369</v>
      </c>
      <c r="S78" s="85" t="str">
        <f t="shared" si="9"/>
        <v/>
      </c>
      <c r="T78" s="85">
        <f t="shared" si="9"/>
        <v>1.0842911877394636</v>
      </c>
      <c r="U78" s="85">
        <f t="shared" si="9"/>
        <v>1.011204481792717</v>
      </c>
      <c r="V78" s="85">
        <f t="shared" si="9"/>
        <v>1.041782729805014</v>
      </c>
      <c r="W78" s="85">
        <f t="shared" si="9"/>
        <v>1.0187265917602997</v>
      </c>
      <c r="X78" s="85">
        <f t="shared" si="9"/>
        <v>0.99637681159420288</v>
      </c>
      <c r="Y78" s="85">
        <f t="shared" si="9"/>
        <v>1.0074349442379182</v>
      </c>
      <c r="Z78" s="85">
        <f t="shared" si="9"/>
        <v>0.9859154929577465</v>
      </c>
      <c r="AA78" s="85">
        <f t="shared" si="9"/>
        <v>1.0136363636363637</v>
      </c>
      <c r="AB78" s="85">
        <f t="shared" si="9"/>
        <v>1.231920199501247</v>
      </c>
      <c r="AC78" s="85">
        <f t="shared" si="9"/>
        <v>1.0212765957446808</v>
      </c>
      <c r="AD78" s="85">
        <f t="shared" si="9"/>
        <v>0.97247706422018354</v>
      </c>
      <c r="AE78" s="85">
        <f t="shared" si="9"/>
        <v>0.75274725274725274</v>
      </c>
      <c r="AF78" s="85">
        <f t="shared" si="9"/>
        <v>0.99835255354200991</v>
      </c>
      <c r="AG78" s="85">
        <f t="shared" si="9"/>
        <v>0.99812734082397003</v>
      </c>
      <c r="AH78" s="85">
        <f t="shared" si="9"/>
        <v>1.0163565732978941</v>
      </c>
      <c r="AI78" s="85">
        <f t="shared" si="9"/>
        <v>1.129251700680272</v>
      </c>
      <c r="AJ78" s="85">
        <f t="shared" si="9"/>
        <v>0.98522167487684731</v>
      </c>
      <c r="AK78" s="85">
        <f t="shared" si="9"/>
        <v>0.81818181818181823</v>
      </c>
      <c r="AL78" s="85" t="str">
        <f t="shared" si="9"/>
        <v/>
      </c>
      <c r="AM78" s="85">
        <f t="shared" si="9"/>
        <v>4</v>
      </c>
      <c r="AN78" s="85">
        <f t="shared" si="9"/>
        <v>1.086021505376344</v>
      </c>
      <c r="AO78" s="85">
        <f t="shared" si="9"/>
        <v>0.81692573402417967</v>
      </c>
      <c r="AP78" s="85">
        <f t="shared" si="9"/>
        <v>0.96035242290748901</v>
      </c>
      <c r="AQ78" s="85">
        <f t="shared" si="9"/>
        <v>0.89499553172475421</v>
      </c>
      <c r="AR78" s="85">
        <f t="shared" si="9"/>
        <v>0.94067796610169496</v>
      </c>
      <c r="AS78" s="85">
        <f t="shared" si="9"/>
        <v>0.95160937157871683</v>
      </c>
      <c r="AT78" s="85">
        <f t="shared" si="9"/>
        <v>0.21333333333333335</v>
      </c>
      <c r="AU78" s="85">
        <f t="shared" si="9"/>
        <v>0.65116279069767447</v>
      </c>
      <c r="AV78" s="85">
        <f t="shared" si="9"/>
        <v>1.5</v>
      </c>
      <c r="AW78" s="85">
        <f t="shared" si="9"/>
        <v>1.2838983050847457</v>
      </c>
      <c r="AX78" s="85">
        <f t="shared" si="9"/>
        <v>0.66666666666666663</v>
      </c>
      <c r="AY78" s="85">
        <f t="shared" si="9"/>
        <v>1.45</v>
      </c>
      <c r="AZ78" s="85">
        <f t="shared" si="9"/>
        <v>1</v>
      </c>
      <c r="BA78" s="85">
        <f t="shared" si="9"/>
        <v>0.88764044943820219</v>
      </c>
      <c r="BB78" s="85">
        <f t="shared" si="9"/>
        <v>0.91349480968858132</v>
      </c>
      <c r="BC78" s="85">
        <f t="shared" si="9"/>
        <v>0.94155844155844159</v>
      </c>
      <c r="BD78" s="85">
        <f t="shared" si="9"/>
        <v>0.84</v>
      </c>
      <c r="BE78" s="85">
        <f t="shared" si="9"/>
        <v>0.86194477791116442</v>
      </c>
      <c r="BF78" s="85">
        <f t="shared" si="9"/>
        <v>0.84210526315789469</v>
      </c>
      <c r="BG78" s="85">
        <f t="shared" si="9"/>
        <v>0.93925925925925924</v>
      </c>
      <c r="BH78" s="85">
        <f t="shared" si="9"/>
        <v>1.0434782608695652</v>
      </c>
      <c r="BI78" s="85">
        <f t="shared" si="9"/>
        <v>1.1173416407061267</v>
      </c>
      <c r="BJ78" s="85">
        <f t="shared" si="9"/>
        <v>0.93939393939393945</v>
      </c>
      <c r="BK78" s="85">
        <f t="shared" si="9"/>
        <v>0.98854961832061072</v>
      </c>
      <c r="BL78" s="85">
        <f t="shared" si="9"/>
        <v>0.97637795275590555</v>
      </c>
      <c r="BM78" s="85">
        <f t="shared" si="9"/>
        <v>0.98983625070581593</v>
      </c>
      <c r="BN78" s="85">
        <f t="shared" si="9"/>
        <v>0.61956521739130432</v>
      </c>
      <c r="BO78" s="85">
        <f t="shared" si="9"/>
        <v>0.97575757575757571</v>
      </c>
      <c r="BP78" s="85">
        <f t="shared" si="9"/>
        <v>1.0317460317460319</v>
      </c>
      <c r="BQ78" s="85">
        <f t="shared" si="9"/>
        <v>0.98152424942263283</v>
      </c>
      <c r="BR78" s="85">
        <f t="shared" si="9"/>
        <v>1.7763636363636364</v>
      </c>
      <c r="BS78" s="85">
        <f>IF(BS76=0,"",BS76/BS77)</f>
        <v>1.4402049180327869</v>
      </c>
    </row>
    <row r="81" spans="4:6" x14ac:dyDescent="0.2">
      <c r="D81" s="126" t="s">
        <v>367</v>
      </c>
      <c r="E81" s="126"/>
      <c r="F81" s="127">
        <f>SUM(E5:E75)</f>
        <v>47</v>
      </c>
    </row>
    <row r="82" spans="4:6" x14ac:dyDescent="0.2">
      <c r="D82" s="126" t="s">
        <v>321</v>
      </c>
      <c r="E82" s="126"/>
      <c r="F82" s="128">
        <f>+F81/A75</f>
        <v>0.6619718309859155</v>
      </c>
    </row>
  </sheetData>
  <mergeCells count="39">
    <mergeCell ref="BL3:BM3"/>
    <mergeCell ref="BN3:BO3"/>
    <mergeCell ref="AT3:AU3"/>
    <mergeCell ref="BB3:BC3"/>
    <mergeCell ref="AV2:AY2"/>
    <mergeCell ref="AZ2:BC2"/>
    <mergeCell ref="BD3:BE3"/>
    <mergeCell ref="F1:F4"/>
    <mergeCell ref="AR3:AS3"/>
    <mergeCell ref="BJ3:BK3"/>
    <mergeCell ref="I1:I4"/>
    <mergeCell ref="J1:R3"/>
    <mergeCell ref="AO1:AQ3"/>
    <mergeCell ref="AR1:BS1"/>
    <mergeCell ref="AR2:AU2"/>
    <mergeCell ref="BR3:BS3"/>
    <mergeCell ref="AZ3:BA3"/>
    <mergeCell ref="AI1:AJ3"/>
    <mergeCell ref="BP3:BQ3"/>
    <mergeCell ref="BF3:BG3"/>
    <mergeCell ref="BD2:BG2"/>
    <mergeCell ref="BL2:BO2"/>
    <mergeCell ref="BP2:BS2"/>
    <mergeCell ref="A78:D78"/>
    <mergeCell ref="A77:D77"/>
    <mergeCell ref="A76:D76"/>
    <mergeCell ref="S1:AA3"/>
    <mergeCell ref="BH3:BI3"/>
    <mergeCell ref="AF1:AH3"/>
    <mergeCell ref="BH2:BK2"/>
    <mergeCell ref="AB1:AE3"/>
    <mergeCell ref="AV3:AW3"/>
    <mergeCell ref="AX3:AY3"/>
    <mergeCell ref="G1:G4"/>
    <mergeCell ref="A1:D4"/>
    <mergeCell ref="E1:E4"/>
    <mergeCell ref="H1:H4"/>
    <mergeCell ref="AM1:AN3"/>
    <mergeCell ref="AK1:AL3"/>
  </mergeCells>
  <phoneticPr fontId="11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GZ77"/>
  <sheetViews>
    <sheetView zoomScaleNormal="100" workbookViewId="0">
      <pane ySplit="4200" topLeftCell="A13" activePane="bottomLeft"/>
      <selection pane="bottomLeft" activeCell="A27" sqref="A27"/>
    </sheetView>
  </sheetViews>
  <sheetFormatPr defaultColWidth="9.42578125" defaultRowHeight="12.75" x14ac:dyDescent="0.2"/>
  <cols>
    <col min="1" max="2" width="9.42578125" style="9" customWidth="1"/>
    <col min="3" max="3" width="6.5703125" style="4" customWidth="1"/>
    <col min="4" max="4" width="45" style="1" customWidth="1"/>
    <col min="5" max="5" width="10.42578125" style="1" customWidth="1"/>
    <col min="6" max="6" width="10.42578125" style="4" customWidth="1"/>
    <col min="7" max="8" width="11.42578125" style="1" customWidth="1"/>
    <col min="9" max="9" width="11.42578125" style="1" hidden="1" customWidth="1"/>
    <col min="10" max="62" width="11.42578125" style="1" customWidth="1"/>
    <col min="63" max="63" width="11.42578125" style="13" customWidth="1"/>
    <col min="64" max="71" width="11.42578125" style="1" customWidth="1"/>
    <col min="72" max="16384" width="9.42578125" style="9"/>
  </cols>
  <sheetData>
    <row r="1" spans="1:208" ht="33" customHeight="1" x14ac:dyDescent="0.2">
      <c r="A1" s="202" t="s">
        <v>368</v>
      </c>
      <c r="B1" s="202"/>
      <c r="C1" s="202"/>
      <c r="D1" s="202"/>
      <c r="E1" s="203"/>
      <c r="F1" s="206" t="s">
        <v>315</v>
      </c>
      <c r="G1" s="201" t="s">
        <v>245</v>
      </c>
      <c r="H1" s="201" t="s">
        <v>246</v>
      </c>
      <c r="I1" s="208" t="s">
        <v>2</v>
      </c>
      <c r="J1" s="191" t="s">
        <v>240</v>
      </c>
      <c r="K1" s="191"/>
      <c r="L1" s="191"/>
      <c r="M1" s="191"/>
      <c r="N1" s="191"/>
      <c r="O1" s="191"/>
      <c r="P1" s="191"/>
      <c r="Q1" s="191"/>
      <c r="R1" s="191"/>
      <c r="S1" s="191" t="s">
        <v>239</v>
      </c>
      <c r="T1" s="191"/>
      <c r="U1" s="191"/>
      <c r="V1" s="191"/>
      <c r="W1" s="191"/>
      <c r="X1" s="191"/>
      <c r="Y1" s="191"/>
      <c r="Z1" s="191"/>
      <c r="AA1" s="191"/>
      <c r="AB1" s="177" t="s">
        <v>282</v>
      </c>
      <c r="AC1" s="177"/>
      <c r="AD1" s="177"/>
      <c r="AE1" s="177"/>
      <c r="AF1" s="192" t="s">
        <v>284</v>
      </c>
      <c r="AG1" s="192"/>
      <c r="AH1" s="192"/>
      <c r="AI1" s="177" t="s">
        <v>0</v>
      </c>
      <c r="AJ1" s="177"/>
      <c r="AK1" s="177" t="s">
        <v>262</v>
      </c>
      <c r="AL1" s="177"/>
      <c r="AM1" s="192" t="s">
        <v>241</v>
      </c>
      <c r="AN1" s="192"/>
      <c r="AO1" s="191" t="s">
        <v>242</v>
      </c>
      <c r="AP1" s="191"/>
      <c r="AQ1" s="191"/>
      <c r="AR1" s="177" t="s">
        <v>244</v>
      </c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</row>
    <row r="2" spans="1:208" ht="28.35" customHeight="1" x14ac:dyDescent="0.2">
      <c r="A2" s="202"/>
      <c r="B2" s="202"/>
      <c r="C2" s="202"/>
      <c r="D2" s="202"/>
      <c r="E2" s="204"/>
      <c r="F2" s="207"/>
      <c r="G2" s="201"/>
      <c r="H2" s="201"/>
      <c r="I2" s="208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77"/>
      <c r="AC2" s="177"/>
      <c r="AD2" s="177"/>
      <c r="AE2" s="177"/>
      <c r="AF2" s="192"/>
      <c r="AG2" s="192"/>
      <c r="AH2" s="192"/>
      <c r="AI2" s="177"/>
      <c r="AJ2" s="177"/>
      <c r="AK2" s="177"/>
      <c r="AL2" s="177"/>
      <c r="AM2" s="192"/>
      <c r="AN2" s="192"/>
      <c r="AO2" s="191"/>
      <c r="AP2" s="191"/>
      <c r="AQ2" s="191"/>
      <c r="AR2" s="177" t="s">
        <v>305</v>
      </c>
      <c r="AS2" s="177"/>
      <c r="AT2" s="177"/>
      <c r="AU2" s="177"/>
      <c r="AV2" s="177" t="s">
        <v>283</v>
      </c>
      <c r="AW2" s="177"/>
      <c r="AX2" s="177"/>
      <c r="AY2" s="177"/>
      <c r="AZ2" s="177" t="s">
        <v>269</v>
      </c>
      <c r="BA2" s="177"/>
      <c r="BB2" s="177"/>
      <c r="BC2" s="177"/>
      <c r="BD2" s="177" t="s">
        <v>270</v>
      </c>
      <c r="BE2" s="177"/>
      <c r="BF2" s="177"/>
      <c r="BG2" s="177"/>
      <c r="BH2" s="177" t="s">
        <v>271</v>
      </c>
      <c r="BI2" s="177"/>
      <c r="BJ2" s="177"/>
      <c r="BK2" s="177"/>
      <c r="BL2" s="177" t="s">
        <v>272</v>
      </c>
      <c r="BM2" s="177"/>
      <c r="BN2" s="177"/>
      <c r="BO2" s="177"/>
      <c r="BP2" s="177" t="s">
        <v>1</v>
      </c>
      <c r="BQ2" s="177"/>
      <c r="BR2" s="177"/>
      <c r="BS2" s="177"/>
    </row>
    <row r="3" spans="1:208" ht="28.35" customHeight="1" x14ac:dyDescent="0.2">
      <c r="A3" s="202"/>
      <c r="B3" s="202"/>
      <c r="C3" s="202"/>
      <c r="D3" s="202"/>
      <c r="E3" s="204"/>
      <c r="F3" s="207"/>
      <c r="G3" s="201"/>
      <c r="H3" s="201"/>
      <c r="I3" s="208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77"/>
      <c r="AC3" s="177"/>
      <c r="AD3" s="177"/>
      <c r="AE3" s="177"/>
      <c r="AF3" s="192"/>
      <c r="AG3" s="192"/>
      <c r="AH3" s="192"/>
      <c r="AI3" s="177"/>
      <c r="AJ3" s="177"/>
      <c r="AK3" s="177"/>
      <c r="AL3" s="177"/>
      <c r="AM3" s="192"/>
      <c r="AN3" s="192"/>
      <c r="AO3" s="191"/>
      <c r="AP3" s="191"/>
      <c r="AQ3" s="191"/>
      <c r="AR3" s="177" t="s">
        <v>265</v>
      </c>
      <c r="AS3" s="177"/>
      <c r="AT3" s="177" t="s">
        <v>266</v>
      </c>
      <c r="AU3" s="177"/>
      <c r="AV3" s="177" t="s">
        <v>265</v>
      </c>
      <c r="AW3" s="177"/>
      <c r="AX3" s="177" t="s">
        <v>266</v>
      </c>
      <c r="AY3" s="177"/>
      <c r="AZ3" s="177" t="s">
        <v>265</v>
      </c>
      <c r="BA3" s="177"/>
      <c r="BB3" s="177" t="s">
        <v>266</v>
      </c>
      <c r="BC3" s="177"/>
      <c r="BD3" s="177" t="s">
        <v>265</v>
      </c>
      <c r="BE3" s="177"/>
      <c r="BF3" s="177" t="s">
        <v>266</v>
      </c>
      <c r="BG3" s="177"/>
      <c r="BH3" s="177" t="s">
        <v>265</v>
      </c>
      <c r="BI3" s="177"/>
      <c r="BJ3" s="177" t="s">
        <v>266</v>
      </c>
      <c r="BK3" s="177"/>
      <c r="BL3" s="177" t="s">
        <v>265</v>
      </c>
      <c r="BM3" s="177"/>
      <c r="BN3" s="177" t="s">
        <v>266</v>
      </c>
      <c r="BO3" s="177"/>
      <c r="BP3" s="177" t="s">
        <v>265</v>
      </c>
      <c r="BQ3" s="177"/>
      <c r="BR3" s="177" t="s">
        <v>266</v>
      </c>
      <c r="BS3" s="177"/>
    </row>
    <row r="4" spans="1:208" ht="108.75" customHeight="1" x14ac:dyDescent="0.2">
      <c r="A4" s="202"/>
      <c r="B4" s="202"/>
      <c r="C4" s="202"/>
      <c r="D4" s="202"/>
      <c r="E4" s="205"/>
      <c r="F4" s="207"/>
      <c r="G4" s="201"/>
      <c r="H4" s="201"/>
      <c r="I4" s="208"/>
      <c r="J4" s="6" t="s">
        <v>250</v>
      </c>
      <c r="K4" s="5" t="s">
        <v>3</v>
      </c>
      <c r="L4" s="5" t="s">
        <v>4</v>
      </c>
      <c r="M4" s="5" t="s">
        <v>5</v>
      </c>
      <c r="N4" s="5" t="s">
        <v>6</v>
      </c>
      <c r="O4" s="5" t="s">
        <v>7</v>
      </c>
      <c r="P4" s="5" t="s">
        <v>8</v>
      </c>
      <c r="Q4" s="5" t="s">
        <v>9</v>
      </c>
      <c r="R4" s="5" t="s">
        <v>10</v>
      </c>
      <c r="S4" s="6" t="s">
        <v>250</v>
      </c>
      <c r="T4" s="5" t="s">
        <v>3</v>
      </c>
      <c r="U4" s="5" t="s">
        <v>4</v>
      </c>
      <c r="V4" s="5" t="s">
        <v>5</v>
      </c>
      <c r="W4" s="5" t="s">
        <v>6</v>
      </c>
      <c r="X4" s="5" t="s">
        <v>7</v>
      </c>
      <c r="Y4" s="5" t="s">
        <v>8</v>
      </c>
      <c r="Z4" s="5" t="s">
        <v>9</v>
      </c>
      <c r="AA4" s="5" t="s">
        <v>10</v>
      </c>
      <c r="AB4" s="6" t="s">
        <v>259</v>
      </c>
      <c r="AC4" s="6" t="s">
        <v>273</v>
      </c>
      <c r="AD4" s="6" t="s">
        <v>274</v>
      </c>
      <c r="AE4" s="6" t="s">
        <v>275</v>
      </c>
      <c r="AF4" s="6" t="s">
        <v>11</v>
      </c>
      <c r="AG4" s="6" t="s">
        <v>260</v>
      </c>
      <c r="AH4" s="6" t="s">
        <v>261</v>
      </c>
      <c r="AI4" s="6" t="s">
        <v>11</v>
      </c>
      <c r="AJ4" s="6" t="s">
        <v>12</v>
      </c>
      <c r="AK4" s="6" t="s">
        <v>11</v>
      </c>
      <c r="AL4" s="6" t="s">
        <v>12</v>
      </c>
      <c r="AM4" s="6" t="s">
        <v>11</v>
      </c>
      <c r="AN4" s="6" t="s">
        <v>12</v>
      </c>
      <c r="AO4" s="6" t="s">
        <v>263</v>
      </c>
      <c r="AP4" s="6" t="s">
        <v>264</v>
      </c>
      <c r="AQ4" s="6" t="s">
        <v>243</v>
      </c>
      <c r="AR4" s="6" t="s">
        <v>267</v>
      </c>
      <c r="AS4" s="6" t="s">
        <v>268</v>
      </c>
      <c r="AT4" s="6" t="s">
        <v>267</v>
      </c>
      <c r="AU4" s="6" t="s">
        <v>268</v>
      </c>
      <c r="AV4" s="6" t="s">
        <v>267</v>
      </c>
      <c r="AW4" s="6" t="s">
        <v>268</v>
      </c>
      <c r="AX4" s="6" t="s">
        <v>267</v>
      </c>
      <c r="AY4" s="6" t="s">
        <v>268</v>
      </c>
      <c r="AZ4" s="6" t="s">
        <v>267</v>
      </c>
      <c r="BA4" s="6" t="s">
        <v>268</v>
      </c>
      <c r="BB4" s="6" t="s">
        <v>267</v>
      </c>
      <c r="BC4" s="6" t="s">
        <v>268</v>
      </c>
      <c r="BD4" s="6" t="s">
        <v>267</v>
      </c>
      <c r="BE4" s="6" t="s">
        <v>268</v>
      </c>
      <c r="BF4" s="6" t="s">
        <v>267</v>
      </c>
      <c r="BG4" s="6" t="s">
        <v>268</v>
      </c>
      <c r="BH4" s="6" t="s">
        <v>267</v>
      </c>
      <c r="BI4" s="6" t="s">
        <v>268</v>
      </c>
      <c r="BJ4" s="6" t="s">
        <v>267</v>
      </c>
      <c r="BK4" s="53" t="s">
        <v>268</v>
      </c>
      <c r="BL4" s="6" t="s">
        <v>267</v>
      </c>
      <c r="BM4" s="6" t="s">
        <v>268</v>
      </c>
      <c r="BN4" s="6" t="s">
        <v>267</v>
      </c>
      <c r="BO4" s="6" t="s">
        <v>268</v>
      </c>
      <c r="BP4" s="6" t="s">
        <v>267</v>
      </c>
      <c r="BQ4" s="6" t="s">
        <v>268</v>
      </c>
      <c r="BR4" s="6" t="s">
        <v>267</v>
      </c>
      <c r="BS4" s="6" t="s">
        <v>268</v>
      </c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</row>
    <row r="5" spans="1:208" ht="14.25" customHeight="1" x14ac:dyDescent="0.2">
      <c r="A5" s="11">
        <v>1</v>
      </c>
      <c r="B5" s="11" t="s">
        <v>277</v>
      </c>
      <c r="C5" s="11">
        <v>15036</v>
      </c>
      <c r="D5" s="146" t="s">
        <v>378</v>
      </c>
      <c r="E5" s="18">
        <f t="shared" ref="E5:E34" si="0">IF(F5="Y",1,"")</f>
        <v>1</v>
      </c>
      <c r="F5" s="145" t="s">
        <v>377</v>
      </c>
      <c r="G5" s="100">
        <f t="shared" ref="G5:G31" si="1">SUM(J5:R5)</f>
        <v>50</v>
      </c>
      <c r="H5" s="100">
        <f t="shared" ref="H5:H31" si="2">SUM(S5:AA5)</f>
        <v>120</v>
      </c>
      <c r="I5" s="20"/>
      <c r="J5" s="22"/>
      <c r="K5" s="12"/>
      <c r="L5" s="12">
        <v>6</v>
      </c>
      <c r="M5" s="12">
        <v>12</v>
      </c>
      <c r="N5" s="12">
        <v>9</v>
      </c>
      <c r="O5" s="12"/>
      <c r="P5" s="12">
        <v>4</v>
      </c>
      <c r="Q5" s="12">
        <v>11</v>
      </c>
      <c r="R5" s="12">
        <v>8</v>
      </c>
      <c r="S5" s="17"/>
      <c r="T5" s="12">
        <v>15</v>
      </c>
      <c r="U5" s="12">
        <v>7</v>
      </c>
      <c r="V5" s="12">
        <v>21</v>
      </c>
      <c r="W5" s="12">
        <v>23</v>
      </c>
      <c r="X5" s="12">
        <v>21</v>
      </c>
      <c r="Y5" s="12">
        <v>6</v>
      </c>
      <c r="Z5" s="12">
        <v>14</v>
      </c>
      <c r="AA5" s="12">
        <v>13</v>
      </c>
      <c r="AB5" s="17">
        <v>35</v>
      </c>
      <c r="AC5" s="17"/>
      <c r="AD5" s="17">
        <v>16</v>
      </c>
      <c r="AE5" s="17">
        <v>1</v>
      </c>
      <c r="AF5" s="17">
        <v>15</v>
      </c>
      <c r="AG5" s="17">
        <v>6</v>
      </c>
      <c r="AH5" s="17">
        <v>102</v>
      </c>
      <c r="AI5" s="17"/>
      <c r="AJ5" s="17">
        <v>2</v>
      </c>
      <c r="AK5" s="17"/>
      <c r="AL5" s="17"/>
      <c r="AM5" s="17"/>
      <c r="AN5" s="17">
        <v>6</v>
      </c>
      <c r="AO5" s="27">
        <v>15</v>
      </c>
      <c r="AP5" s="27">
        <v>9</v>
      </c>
      <c r="AQ5" s="27">
        <v>34</v>
      </c>
      <c r="AR5" s="35">
        <v>1</v>
      </c>
      <c r="AS5" s="35">
        <v>40</v>
      </c>
      <c r="AT5" s="35"/>
      <c r="AU5" s="35"/>
      <c r="AV5" s="35"/>
      <c r="AW5" s="35"/>
      <c r="AX5" s="35"/>
      <c r="AY5" s="35"/>
      <c r="AZ5" s="35"/>
      <c r="BA5" s="35"/>
      <c r="BB5" s="35">
        <v>3</v>
      </c>
      <c r="BC5" s="35">
        <v>15</v>
      </c>
      <c r="BD5" s="35">
        <v>1</v>
      </c>
      <c r="BE5" s="35">
        <v>16</v>
      </c>
      <c r="BF5" s="35">
        <v>1</v>
      </c>
      <c r="BG5" s="35">
        <v>2</v>
      </c>
      <c r="BH5" s="35">
        <v>1</v>
      </c>
      <c r="BI5" s="35">
        <v>10</v>
      </c>
      <c r="BJ5" s="35">
        <v>2</v>
      </c>
      <c r="BK5" s="35">
        <v>6</v>
      </c>
      <c r="BL5" s="35">
        <v>1</v>
      </c>
      <c r="BM5" s="35">
        <v>16</v>
      </c>
      <c r="BN5" s="35"/>
      <c r="BO5" s="35"/>
      <c r="BP5" s="35">
        <v>1</v>
      </c>
      <c r="BQ5" s="35">
        <v>10</v>
      </c>
      <c r="BR5" s="35">
        <v>19</v>
      </c>
      <c r="BS5" s="35">
        <v>73</v>
      </c>
      <c r="BU5" s="14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</row>
    <row r="6" spans="1:208" ht="14.25" customHeight="1" x14ac:dyDescent="0.2">
      <c r="A6" s="11">
        <f t="shared" ref="A6:A17" si="3">+A5+1</f>
        <v>2</v>
      </c>
      <c r="B6" s="11" t="s">
        <v>277</v>
      </c>
      <c r="C6" s="11">
        <v>9365</v>
      </c>
      <c r="D6" s="18" t="s">
        <v>81</v>
      </c>
      <c r="E6" s="18">
        <f t="shared" si="0"/>
        <v>1</v>
      </c>
      <c r="F6" s="145" t="s">
        <v>377</v>
      </c>
      <c r="G6" s="100">
        <f t="shared" si="1"/>
        <v>113</v>
      </c>
      <c r="H6" s="100">
        <f t="shared" si="2"/>
        <v>37</v>
      </c>
      <c r="I6" s="20"/>
      <c r="J6" s="22"/>
      <c r="K6" s="21">
        <v>2</v>
      </c>
      <c r="L6" s="21">
        <v>9</v>
      </c>
      <c r="M6" s="21">
        <v>24</v>
      </c>
      <c r="N6" s="21">
        <v>28</v>
      </c>
      <c r="O6" s="21"/>
      <c r="P6" s="21">
        <v>7</v>
      </c>
      <c r="Q6" s="21">
        <v>21</v>
      </c>
      <c r="R6" s="21">
        <v>22</v>
      </c>
      <c r="S6" s="22"/>
      <c r="T6" s="21">
        <v>3</v>
      </c>
      <c r="U6" s="21">
        <v>8</v>
      </c>
      <c r="V6" s="21">
        <v>9</v>
      </c>
      <c r="W6" s="21">
        <v>3</v>
      </c>
      <c r="X6" s="21">
        <v>2</v>
      </c>
      <c r="Y6" s="21">
        <v>5</v>
      </c>
      <c r="Z6" s="21">
        <v>6</v>
      </c>
      <c r="AA6" s="21">
        <v>1</v>
      </c>
      <c r="AB6" s="22">
        <v>2</v>
      </c>
      <c r="AC6" s="22">
        <v>1</v>
      </c>
      <c r="AD6" s="22">
        <v>5</v>
      </c>
      <c r="AE6" s="22"/>
      <c r="AF6" s="22">
        <v>18</v>
      </c>
      <c r="AG6" s="22">
        <v>8</v>
      </c>
      <c r="AH6" s="22">
        <v>120</v>
      </c>
      <c r="AI6" s="22"/>
      <c r="AJ6" s="22">
        <v>1</v>
      </c>
      <c r="AK6" s="22"/>
      <c r="AL6" s="22"/>
      <c r="AM6" s="22"/>
      <c r="AN6" s="22"/>
      <c r="AO6" s="24">
        <v>112</v>
      </c>
      <c r="AP6" s="24">
        <v>41</v>
      </c>
      <c r="AQ6" s="24">
        <v>148</v>
      </c>
      <c r="AR6" s="23">
        <v>2</v>
      </c>
      <c r="AS6" s="23">
        <v>72</v>
      </c>
      <c r="AT6" s="23">
        <v>2</v>
      </c>
      <c r="AU6" s="23">
        <v>3</v>
      </c>
      <c r="AV6" s="23"/>
      <c r="AW6" s="23"/>
      <c r="AX6" s="23"/>
      <c r="AY6" s="23"/>
      <c r="AZ6" s="23"/>
      <c r="BA6" s="23"/>
      <c r="BB6" s="23">
        <v>10</v>
      </c>
      <c r="BC6" s="23">
        <v>100</v>
      </c>
      <c r="BD6" s="23"/>
      <c r="BE6" s="23"/>
      <c r="BF6" s="23">
        <v>7</v>
      </c>
      <c r="BG6" s="23">
        <v>42</v>
      </c>
      <c r="BH6" s="23">
        <v>1</v>
      </c>
      <c r="BI6" s="23">
        <v>2</v>
      </c>
      <c r="BJ6" s="23">
        <v>24</v>
      </c>
      <c r="BK6" s="23">
        <v>72</v>
      </c>
      <c r="BL6" s="23">
        <v>1</v>
      </c>
      <c r="BM6" s="23">
        <v>15</v>
      </c>
      <c r="BN6" s="23">
        <v>6</v>
      </c>
      <c r="BO6" s="23">
        <v>27</v>
      </c>
      <c r="BP6" s="23">
        <v>2</v>
      </c>
      <c r="BQ6" s="23">
        <v>5</v>
      </c>
      <c r="BR6" s="23">
        <v>4</v>
      </c>
      <c r="BS6" s="23">
        <v>27</v>
      </c>
      <c r="BU6" s="14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</row>
    <row r="7" spans="1:208" ht="14.25" customHeight="1" x14ac:dyDescent="0.2">
      <c r="A7" s="11">
        <f t="shared" si="3"/>
        <v>3</v>
      </c>
      <c r="B7" s="11" t="s">
        <v>277</v>
      </c>
      <c r="C7" s="11">
        <v>9367</v>
      </c>
      <c r="D7" s="18" t="s">
        <v>82</v>
      </c>
      <c r="E7" s="18">
        <f t="shared" si="0"/>
        <v>1</v>
      </c>
      <c r="F7" s="145" t="s">
        <v>377</v>
      </c>
      <c r="G7" s="100">
        <f t="shared" si="1"/>
        <v>27</v>
      </c>
      <c r="H7" s="100">
        <f t="shared" si="2"/>
        <v>15</v>
      </c>
      <c r="I7" s="20"/>
      <c r="J7" s="22"/>
      <c r="K7" s="21">
        <v>1</v>
      </c>
      <c r="L7" s="21">
        <v>2</v>
      </c>
      <c r="M7" s="21">
        <v>5</v>
      </c>
      <c r="N7" s="21">
        <v>7</v>
      </c>
      <c r="O7" s="21">
        <v>1</v>
      </c>
      <c r="P7" s="21">
        <v>2</v>
      </c>
      <c r="Q7" s="21">
        <v>7</v>
      </c>
      <c r="R7" s="21">
        <v>2</v>
      </c>
      <c r="S7" s="22"/>
      <c r="T7" s="21">
        <v>3</v>
      </c>
      <c r="U7" s="21"/>
      <c r="V7" s="21">
        <v>3</v>
      </c>
      <c r="W7" s="21"/>
      <c r="X7" s="21">
        <v>5</v>
      </c>
      <c r="Y7" s="21">
        <v>1</v>
      </c>
      <c r="Z7" s="21">
        <v>2</v>
      </c>
      <c r="AA7" s="21">
        <v>1</v>
      </c>
      <c r="AB7" s="22"/>
      <c r="AC7" s="22"/>
      <c r="AD7" s="22"/>
      <c r="AE7" s="22"/>
      <c r="AF7" s="22">
        <v>5</v>
      </c>
      <c r="AG7" s="22">
        <v>2</v>
      </c>
      <c r="AH7" s="22">
        <v>22</v>
      </c>
      <c r="AI7" s="22"/>
      <c r="AJ7" s="22"/>
      <c r="AK7" s="22"/>
      <c r="AL7" s="22"/>
      <c r="AM7" s="22"/>
      <c r="AN7" s="22"/>
      <c r="AO7" s="24"/>
      <c r="AP7" s="24"/>
      <c r="AQ7" s="24"/>
      <c r="AR7" s="23">
        <v>1</v>
      </c>
      <c r="AS7" s="23">
        <v>20</v>
      </c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>
        <v>1</v>
      </c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U7" s="14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</row>
    <row r="8" spans="1:208" ht="14.25" customHeight="1" x14ac:dyDescent="0.2">
      <c r="A8" s="11">
        <f t="shared" si="3"/>
        <v>4</v>
      </c>
      <c r="B8" s="11" t="s">
        <v>277</v>
      </c>
      <c r="C8" s="11">
        <v>9368</v>
      </c>
      <c r="D8" s="18" t="s">
        <v>83</v>
      </c>
      <c r="E8" s="18">
        <f t="shared" si="0"/>
        <v>1</v>
      </c>
      <c r="F8" s="145" t="s">
        <v>377</v>
      </c>
      <c r="G8" s="100">
        <f t="shared" si="1"/>
        <v>67</v>
      </c>
      <c r="H8" s="100">
        <f t="shared" si="2"/>
        <v>2</v>
      </c>
      <c r="I8" s="20"/>
      <c r="J8" s="22"/>
      <c r="K8" s="21"/>
      <c r="L8" s="21">
        <v>1</v>
      </c>
      <c r="M8" s="21">
        <v>9</v>
      </c>
      <c r="N8" s="21">
        <v>44</v>
      </c>
      <c r="O8" s="21"/>
      <c r="P8" s="21">
        <v>2</v>
      </c>
      <c r="Q8" s="21">
        <v>3</v>
      </c>
      <c r="R8" s="12">
        <v>8</v>
      </c>
      <c r="S8" s="22"/>
      <c r="T8" s="21"/>
      <c r="U8" s="21"/>
      <c r="V8" s="21"/>
      <c r="W8" s="21">
        <v>2</v>
      </c>
      <c r="X8" s="21"/>
      <c r="Y8" s="21"/>
      <c r="Z8" s="21"/>
      <c r="AA8" s="21"/>
      <c r="AB8" s="22">
        <v>3</v>
      </c>
      <c r="AC8" s="22">
        <v>2</v>
      </c>
      <c r="AD8" s="22">
        <v>2</v>
      </c>
      <c r="AE8" s="22"/>
      <c r="AF8" s="22"/>
      <c r="AG8" s="22"/>
      <c r="AH8" s="22">
        <v>39</v>
      </c>
      <c r="AI8" s="22"/>
      <c r="AJ8" s="22">
        <v>1</v>
      </c>
      <c r="AK8" s="22"/>
      <c r="AL8" s="22"/>
      <c r="AM8" s="22"/>
      <c r="AN8" s="22">
        <v>5</v>
      </c>
      <c r="AO8" s="24"/>
      <c r="AP8" s="24"/>
      <c r="AQ8" s="24">
        <v>8</v>
      </c>
      <c r="AR8" s="23">
        <v>1</v>
      </c>
      <c r="AS8" s="23">
        <v>30</v>
      </c>
      <c r="AT8" s="23"/>
      <c r="AU8" s="23"/>
      <c r="AV8" s="23"/>
      <c r="AW8" s="23"/>
      <c r="AX8" s="23"/>
      <c r="AY8" s="23"/>
      <c r="AZ8" s="23"/>
      <c r="BA8" s="23"/>
      <c r="BB8" s="23">
        <v>6</v>
      </c>
      <c r="BC8" s="23">
        <v>4</v>
      </c>
      <c r="BD8" s="23"/>
      <c r="BE8" s="23"/>
      <c r="BF8" s="23"/>
      <c r="BG8" s="23"/>
      <c r="BH8" s="23">
        <v>1</v>
      </c>
      <c r="BI8" s="23">
        <v>7</v>
      </c>
      <c r="BJ8" s="23">
        <v>4</v>
      </c>
      <c r="BK8" s="23">
        <v>16</v>
      </c>
      <c r="BL8" s="23">
        <v>1</v>
      </c>
      <c r="BM8" s="23">
        <v>12</v>
      </c>
      <c r="BN8" s="23">
        <v>3</v>
      </c>
      <c r="BO8" s="23">
        <v>15</v>
      </c>
      <c r="BP8" s="23"/>
      <c r="BQ8" s="23"/>
      <c r="BR8" s="23">
        <v>5</v>
      </c>
      <c r="BS8" s="23">
        <v>30</v>
      </c>
      <c r="BU8" s="14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</row>
    <row r="9" spans="1:208" ht="14.25" customHeight="1" x14ac:dyDescent="0.2">
      <c r="A9" s="11">
        <f t="shared" si="3"/>
        <v>5</v>
      </c>
      <c r="B9" s="11" t="s">
        <v>277</v>
      </c>
      <c r="C9" s="11">
        <v>9376</v>
      </c>
      <c r="D9" s="18" t="s">
        <v>84</v>
      </c>
      <c r="E9" s="18">
        <f t="shared" si="0"/>
        <v>1</v>
      </c>
      <c r="F9" s="145" t="s">
        <v>377</v>
      </c>
      <c r="G9" s="100">
        <f t="shared" si="1"/>
        <v>40</v>
      </c>
      <c r="H9" s="100">
        <f t="shared" si="2"/>
        <v>7</v>
      </c>
      <c r="I9" s="20"/>
      <c r="J9" s="22"/>
      <c r="K9" s="21"/>
      <c r="L9" s="21"/>
      <c r="M9" s="21">
        <v>2</v>
      </c>
      <c r="N9" s="21">
        <v>25</v>
      </c>
      <c r="O9" s="21"/>
      <c r="P9" s="21"/>
      <c r="Q9" s="21">
        <v>2</v>
      </c>
      <c r="R9" s="21">
        <v>11</v>
      </c>
      <c r="S9" s="22"/>
      <c r="T9" s="21"/>
      <c r="U9" s="21"/>
      <c r="V9" s="21">
        <v>1</v>
      </c>
      <c r="W9" s="21">
        <v>3</v>
      </c>
      <c r="X9" s="21"/>
      <c r="Y9" s="21"/>
      <c r="Z9" s="21">
        <v>1</v>
      </c>
      <c r="AA9" s="21">
        <v>2</v>
      </c>
      <c r="AB9" s="22">
        <v>1</v>
      </c>
      <c r="AC9" s="22">
        <v>1</v>
      </c>
      <c r="AD9" s="22">
        <v>2</v>
      </c>
      <c r="AE9" s="22">
        <v>6</v>
      </c>
      <c r="AF9" s="22"/>
      <c r="AG9" s="22"/>
      <c r="AH9" s="22">
        <v>27</v>
      </c>
      <c r="AI9" s="22"/>
      <c r="AJ9" s="22"/>
      <c r="AK9" s="22"/>
      <c r="AL9" s="22"/>
      <c r="AM9" s="22"/>
      <c r="AN9" s="22"/>
      <c r="AO9" s="24"/>
      <c r="AP9" s="24"/>
      <c r="AQ9" s="24">
        <v>13</v>
      </c>
      <c r="AR9" s="23"/>
      <c r="AS9" s="23"/>
      <c r="AT9" s="23">
        <v>6</v>
      </c>
      <c r="AU9" s="23">
        <v>25</v>
      </c>
      <c r="AV9" s="23"/>
      <c r="AW9" s="23"/>
      <c r="AX9" s="23">
        <v>6</v>
      </c>
      <c r="AY9" s="23">
        <v>20</v>
      </c>
      <c r="AZ9" s="23">
        <v>1</v>
      </c>
      <c r="BA9" s="23">
        <v>16</v>
      </c>
      <c r="BB9" s="23"/>
      <c r="BC9" s="23"/>
      <c r="BD9" s="23"/>
      <c r="BE9" s="23"/>
      <c r="BF9" s="23"/>
      <c r="BG9" s="23"/>
      <c r="BH9" s="23"/>
      <c r="BI9" s="23"/>
      <c r="BJ9" s="23">
        <v>4</v>
      </c>
      <c r="BK9" s="23">
        <v>8</v>
      </c>
      <c r="BL9" s="23">
        <v>1</v>
      </c>
      <c r="BM9" s="23">
        <v>20</v>
      </c>
      <c r="BN9" s="23">
        <v>5</v>
      </c>
      <c r="BO9" s="23">
        <v>11</v>
      </c>
      <c r="BP9" s="23"/>
      <c r="BQ9" s="23"/>
      <c r="BR9" s="23">
        <v>11</v>
      </c>
      <c r="BS9" s="23">
        <v>8</v>
      </c>
      <c r="BU9" s="14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</row>
    <row r="10" spans="1:208" ht="14.25" customHeight="1" x14ac:dyDescent="0.2">
      <c r="A10" s="11">
        <f t="shared" si="3"/>
        <v>6</v>
      </c>
      <c r="B10" s="11" t="s">
        <v>277</v>
      </c>
      <c r="C10" s="11">
        <v>9369</v>
      </c>
      <c r="D10" s="18" t="s">
        <v>85</v>
      </c>
      <c r="E10" s="18">
        <f t="shared" si="0"/>
        <v>1</v>
      </c>
      <c r="F10" s="145" t="s">
        <v>377</v>
      </c>
      <c r="G10" s="100">
        <f t="shared" si="1"/>
        <v>141</v>
      </c>
      <c r="H10" s="100">
        <f t="shared" si="2"/>
        <v>87</v>
      </c>
      <c r="I10" s="20"/>
      <c r="J10" s="22"/>
      <c r="K10" s="21">
        <v>3</v>
      </c>
      <c r="L10" s="21">
        <v>8</v>
      </c>
      <c r="M10" s="21">
        <v>24</v>
      </c>
      <c r="N10" s="21">
        <v>48</v>
      </c>
      <c r="O10" s="21">
        <v>2</v>
      </c>
      <c r="P10" s="21">
        <v>7</v>
      </c>
      <c r="Q10" s="21">
        <v>13</v>
      </c>
      <c r="R10" s="21">
        <v>36</v>
      </c>
      <c r="S10" s="22"/>
      <c r="T10" s="21">
        <v>9</v>
      </c>
      <c r="U10" s="21">
        <v>11</v>
      </c>
      <c r="V10" s="21">
        <v>11</v>
      </c>
      <c r="W10" s="21">
        <v>17</v>
      </c>
      <c r="X10" s="21">
        <v>10</v>
      </c>
      <c r="Y10" s="21">
        <v>8</v>
      </c>
      <c r="Z10" s="21">
        <v>8</v>
      </c>
      <c r="AA10" s="21">
        <v>13</v>
      </c>
      <c r="AB10" s="22">
        <v>37</v>
      </c>
      <c r="AC10" s="22">
        <v>10</v>
      </c>
      <c r="AD10" s="22">
        <v>14</v>
      </c>
      <c r="AE10" s="22">
        <v>10</v>
      </c>
      <c r="AF10" s="22">
        <v>15</v>
      </c>
      <c r="AG10" s="22">
        <v>6</v>
      </c>
      <c r="AH10" s="22">
        <v>94</v>
      </c>
      <c r="AI10" s="22"/>
      <c r="AJ10" s="22"/>
      <c r="AK10" s="22"/>
      <c r="AL10" s="22"/>
      <c r="AM10" s="22"/>
      <c r="AN10" s="22"/>
      <c r="AO10" s="24">
        <v>15</v>
      </c>
      <c r="AP10" s="24">
        <v>5</v>
      </c>
      <c r="AQ10" s="24">
        <v>19</v>
      </c>
      <c r="AR10" s="23">
        <v>1.75</v>
      </c>
      <c r="AS10" s="23">
        <v>70</v>
      </c>
      <c r="AT10" s="23"/>
      <c r="AU10" s="23"/>
      <c r="AV10" s="23"/>
      <c r="AW10" s="23"/>
      <c r="AX10" s="23"/>
      <c r="AY10" s="23"/>
      <c r="AZ10" s="23"/>
      <c r="BA10" s="23"/>
      <c r="BB10" s="23">
        <v>13</v>
      </c>
      <c r="BC10" s="23">
        <v>12</v>
      </c>
      <c r="BD10" s="23"/>
      <c r="BE10" s="23"/>
      <c r="BF10" s="23">
        <v>3</v>
      </c>
      <c r="BG10" s="23">
        <v>8</v>
      </c>
      <c r="BH10" s="23">
        <v>1</v>
      </c>
      <c r="BI10" s="23">
        <v>30</v>
      </c>
      <c r="BJ10" s="23">
        <v>2</v>
      </c>
      <c r="BK10" s="23">
        <v>3</v>
      </c>
      <c r="BL10" s="23">
        <v>1</v>
      </c>
      <c r="BM10" s="23">
        <v>30</v>
      </c>
      <c r="BN10" s="23">
        <v>37</v>
      </c>
      <c r="BO10" s="23">
        <v>57</v>
      </c>
      <c r="BP10" s="23">
        <v>2</v>
      </c>
      <c r="BQ10" s="23">
        <v>2</v>
      </c>
      <c r="BR10" s="23">
        <v>3</v>
      </c>
      <c r="BS10" s="23">
        <v>8</v>
      </c>
      <c r="BU10" s="14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</row>
    <row r="11" spans="1:208" ht="14.25" customHeight="1" x14ac:dyDescent="0.2">
      <c r="A11" s="11">
        <f t="shared" si="3"/>
        <v>7</v>
      </c>
      <c r="B11" s="11" t="s">
        <v>277</v>
      </c>
      <c r="C11" s="11">
        <v>9393</v>
      </c>
      <c r="D11" s="18" t="s">
        <v>86</v>
      </c>
      <c r="E11" s="18" t="str">
        <f t="shared" si="0"/>
        <v/>
      </c>
      <c r="F11" s="19" t="s">
        <v>307</v>
      </c>
      <c r="G11" s="100">
        <f t="shared" si="1"/>
        <v>26</v>
      </c>
      <c r="H11" s="100">
        <f t="shared" si="2"/>
        <v>13</v>
      </c>
      <c r="I11" s="20"/>
      <c r="J11" s="22"/>
      <c r="K11" s="21"/>
      <c r="L11" s="21">
        <v>5</v>
      </c>
      <c r="M11" s="21">
        <v>6</v>
      </c>
      <c r="N11" s="21">
        <v>3</v>
      </c>
      <c r="O11" s="21">
        <v>1</v>
      </c>
      <c r="P11" s="21">
        <v>5</v>
      </c>
      <c r="Q11" s="21">
        <v>3</v>
      </c>
      <c r="R11" s="21">
        <v>3</v>
      </c>
      <c r="S11" s="22"/>
      <c r="T11" s="21"/>
      <c r="U11" s="21">
        <v>5</v>
      </c>
      <c r="V11" s="21"/>
      <c r="W11" s="21">
        <v>2</v>
      </c>
      <c r="X11" s="21">
        <v>2</v>
      </c>
      <c r="Y11" s="21">
        <v>4</v>
      </c>
      <c r="Z11" s="21"/>
      <c r="AA11" s="21"/>
      <c r="AB11" s="22"/>
      <c r="AC11" s="22"/>
      <c r="AD11" s="22"/>
      <c r="AE11" s="22"/>
      <c r="AF11" s="22">
        <v>14</v>
      </c>
      <c r="AG11" s="22">
        <v>6</v>
      </c>
      <c r="AH11" s="22">
        <v>39</v>
      </c>
      <c r="AI11" s="22">
        <v>1</v>
      </c>
      <c r="AJ11" s="22"/>
      <c r="AK11" s="22"/>
      <c r="AL11" s="22"/>
      <c r="AM11" s="22"/>
      <c r="AN11" s="22"/>
      <c r="AO11" s="24">
        <v>14</v>
      </c>
      <c r="AP11" s="24">
        <v>6</v>
      </c>
      <c r="AQ11" s="24">
        <v>4</v>
      </c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>
        <v>3</v>
      </c>
      <c r="BC11" s="23">
        <v>1</v>
      </c>
      <c r="BD11" s="23"/>
      <c r="BE11" s="23"/>
      <c r="BF11" s="23">
        <v>2</v>
      </c>
      <c r="BG11" s="23">
        <v>2</v>
      </c>
      <c r="BH11" s="23"/>
      <c r="BI11" s="23"/>
      <c r="BJ11" s="23">
        <v>1</v>
      </c>
      <c r="BK11" s="23">
        <v>2</v>
      </c>
      <c r="BL11" s="23"/>
      <c r="BM11" s="23"/>
      <c r="BN11" s="23">
        <v>2</v>
      </c>
      <c r="BO11" s="23">
        <v>8</v>
      </c>
      <c r="BP11" s="23">
        <v>1</v>
      </c>
      <c r="BQ11" s="23">
        <v>4</v>
      </c>
      <c r="BR11" s="23"/>
      <c r="BS11" s="23"/>
      <c r="BU11" s="14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</row>
    <row r="12" spans="1:208" ht="14.25" customHeight="1" x14ac:dyDescent="0.2">
      <c r="A12" s="11">
        <f t="shared" si="3"/>
        <v>8</v>
      </c>
      <c r="B12" s="11" t="s">
        <v>277</v>
      </c>
      <c r="C12" s="11">
        <v>9396</v>
      </c>
      <c r="D12" s="18" t="s">
        <v>99</v>
      </c>
      <c r="E12" s="18">
        <f t="shared" si="0"/>
        <v>1</v>
      </c>
      <c r="F12" s="145" t="s">
        <v>377</v>
      </c>
      <c r="G12" s="100">
        <f t="shared" si="1"/>
        <v>121</v>
      </c>
      <c r="H12" s="100">
        <f t="shared" si="2"/>
        <v>44</v>
      </c>
      <c r="I12" s="20"/>
      <c r="J12" s="22"/>
      <c r="K12" s="21">
        <v>3</v>
      </c>
      <c r="L12" s="21">
        <v>13</v>
      </c>
      <c r="M12" s="21">
        <v>11</v>
      </c>
      <c r="N12" s="21">
        <v>42</v>
      </c>
      <c r="O12" s="21">
        <v>4</v>
      </c>
      <c r="P12" s="21">
        <v>8</v>
      </c>
      <c r="Q12" s="21">
        <v>11</v>
      </c>
      <c r="R12" s="21">
        <v>29</v>
      </c>
      <c r="S12" s="22"/>
      <c r="T12" s="21">
        <v>1</v>
      </c>
      <c r="U12" s="21">
        <v>6</v>
      </c>
      <c r="V12" s="21">
        <v>9</v>
      </c>
      <c r="W12" s="21">
        <v>9</v>
      </c>
      <c r="X12" s="21">
        <v>1</v>
      </c>
      <c r="Y12" s="21">
        <v>7</v>
      </c>
      <c r="Z12" s="21">
        <v>7</v>
      </c>
      <c r="AA12" s="21">
        <v>4</v>
      </c>
      <c r="AB12" s="22">
        <v>6</v>
      </c>
      <c r="AC12" s="22">
        <v>3</v>
      </c>
      <c r="AD12" s="22">
        <v>2</v>
      </c>
      <c r="AE12" s="22">
        <v>5</v>
      </c>
      <c r="AF12" s="22">
        <v>17</v>
      </c>
      <c r="AG12" s="22">
        <v>7</v>
      </c>
      <c r="AH12" s="22">
        <v>105</v>
      </c>
      <c r="AI12" s="22"/>
      <c r="AJ12" s="22"/>
      <c r="AK12" s="22">
        <v>1</v>
      </c>
      <c r="AL12" s="22"/>
      <c r="AM12" s="22"/>
      <c r="AN12" s="22"/>
      <c r="AO12" s="24">
        <v>32</v>
      </c>
      <c r="AP12" s="24">
        <v>12</v>
      </c>
      <c r="AQ12" s="24">
        <v>20</v>
      </c>
      <c r="AR12" s="23">
        <v>1</v>
      </c>
      <c r="AS12" s="23">
        <v>50</v>
      </c>
      <c r="AT12" s="23"/>
      <c r="AU12" s="23"/>
      <c r="AV12" s="23"/>
      <c r="AW12" s="23"/>
      <c r="AX12" s="23"/>
      <c r="AY12" s="23"/>
      <c r="AZ12" s="23"/>
      <c r="BA12" s="23"/>
      <c r="BB12" s="23">
        <v>5</v>
      </c>
      <c r="BC12" s="23">
        <v>20</v>
      </c>
      <c r="BD12" s="23">
        <v>1</v>
      </c>
      <c r="BE12" s="23">
        <v>20</v>
      </c>
      <c r="BF12" s="23">
        <v>7</v>
      </c>
      <c r="BG12" s="23">
        <v>9</v>
      </c>
      <c r="BH12" s="23"/>
      <c r="BI12" s="23"/>
      <c r="BJ12" s="23"/>
      <c r="BK12" s="23"/>
      <c r="BL12" s="23"/>
      <c r="BM12" s="23"/>
      <c r="BN12" s="23">
        <v>3</v>
      </c>
      <c r="BO12" s="23">
        <v>10</v>
      </c>
      <c r="BP12" s="23"/>
      <c r="BQ12" s="23"/>
      <c r="BR12" s="23">
        <v>10</v>
      </c>
      <c r="BS12" s="23">
        <v>18</v>
      </c>
      <c r="BU12" s="14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</row>
    <row r="13" spans="1:208" ht="14.25" customHeight="1" x14ac:dyDescent="0.2">
      <c r="A13" s="11">
        <f t="shared" si="3"/>
        <v>9</v>
      </c>
      <c r="B13" s="11" t="s">
        <v>277</v>
      </c>
      <c r="C13" s="11">
        <v>9397</v>
      </c>
      <c r="D13" s="18" t="s">
        <v>97</v>
      </c>
      <c r="E13" s="18">
        <f t="shared" si="0"/>
        <v>1</v>
      </c>
      <c r="F13" s="145" t="s">
        <v>377</v>
      </c>
      <c r="G13" s="100">
        <f t="shared" si="1"/>
        <v>17</v>
      </c>
      <c r="H13" s="100">
        <f t="shared" si="2"/>
        <v>14</v>
      </c>
      <c r="I13" s="20"/>
      <c r="J13" s="22"/>
      <c r="K13" s="21"/>
      <c r="L13" s="21"/>
      <c r="M13" s="21">
        <v>4</v>
      </c>
      <c r="N13" s="21">
        <v>8</v>
      </c>
      <c r="O13" s="21"/>
      <c r="P13" s="21"/>
      <c r="Q13" s="21">
        <v>2</v>
      </c>
      <c r="R13" s="21">
        <v>3</v>
      </c>
      <c r="S13" s="22"/>
      <c r="T13" s="21"/>
      <c r="U13" s="21"/>
      <c r="V13" s="21">
        <v>4</v>
      </c>
      <c r="W13" s="21">
        <v>5</v>
      </c>
      <c r="X13" s="21"/>
      <c r="Y13" s="21"/>
      <c r="Z13" s="21">
        <v>1</v>
      </c>
      <c r="AA13" s="21">
        <v>4</v>
      </c>
      <c r="AB13" s="22"/>
      <c r="AC13" s="22">
        <v>1</v>
      </c>
      <c r="AD13" s="22">
        <v>3</v>
      </c>
      <c r="AE13" s="22">
        <v>2</v>
      </c>
      <c r="AF13" s="22"/>
      <c r="AG13" s="22"/>
      <c r="AH13" s="22">
        <v>25</v>
      </c>
      <c r="AI13" s="22">
        <v>1</v>
      </c>
      <c r="AJ13" s="22"/>
      <c r="AK13" s="22"/>
      <c r="AL13" s="22"/>
      <c r="AM13" s="22"/>
      <c r="AN13" s="22">
        <v>3</v>
      </c>
      <c r="AO13" s="24"/>
      <c r="AP13" s="24"/>
      <c r="AQ13" s="24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U13" s="14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</row>
    <row r="14" spans="1:208" ht="14.25" customHeight="1" x14ac:dyDescent="0.2">
      <c r="A14" s="11">
        <f t="shared" si="3"/>
        <v>10</v>
      </c>
      <c r="B14" s="11" t="s">
        <v>277</v>
      </c>
      <c r="C14" s="11">
        <v>9373</v>
      </c>
      <c r="D14" s="18" t="s">
        <v>87</v>
      </c>
      <c r="E14" s="18">
        <f t="shared" si="0"/>
        <v>1</v>
      </c>
      <c r="F14" s="145" t="s">
        <v>377</v>
      </c>
      <c r="G14" s="100">
        <f t="shared" si="1"/>
        <v>24</v>
      </c>
      <c r="H14" s="100">
        <f t="shared" si="2"/>
        <v>18</v>
      </c>
      <c r="I14" s="20"/>
      <c r="J14" s="22"/>
      <c r="K14" s="21"/>
      <c r="L14" s="21"/>
      <c r="M14" s="21">
        <v>4</v>
      </c>
      <c r="N14" s="21">
        <v>11</v>
      </c>
      <c r="O14" s="21"/>
      <c r="P14" s="21"/>
      <c r="Q14" s="21">
        <v>3</v>
      </c>
      <c r="R14" s="21">
        <v>6</v>
      </c>
      <c r="S14" s="22"/>
      <c r="T14" s="21"/>
      <c r="U14" s="21"/>
      <c r="V14" s="21">
        <v>5</v>
      </c>
      <c r="W14" s="21">
        <v>8</v>
      </c>
      <c r="X14" s="21"/>
      <c r="Y14" s="21"/>
      <c r="Z14" s="21">
        <v>2</v>
      </c>
      <c r="AA14" s="21">
        <v>3</v>
      </c>
      <c r="AB14" s="22"/>
      <c r="AC14" s="22"/>
      <c r="AD14" s="22"/>
      <c r="AE14" s="22"/>
      <c r="AF14" s="22"/>
      <c r="AG14" s="22"/>
      <c r="AH14" s="22">
        <v>13</v>
      </c>
      <c r="AI14" s="22"/>
      <c r="AJ14" s="22"/>
      <c r="AK14" s="22"/>
      <c r="AL14" s="22"/>
      <c r="AM14" s="22"/>
      <c r="AN14" s="22"/>
      <c r="AO14" s="24"/>
      <c r="AP14" s="24"/>
      <c r="AQ14" s="24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>
        <v>3</v>
      </c>
      <c r="BC14" s="23">
        <v>10</v>
      </c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>
        <v>3</v>
      </c>
      <c r="BO14" s="23">
        <v>30</v>
      </c>
      <c r="BP14" s="23"/>
      <c r="BQ14" s="23"/>
      <c r="BR14" s="23"/>
      <c r="BS14" s="23"/>
      <c r="BU14" s="14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</row>
    <row r="15" spans="1:208" ht="14.25" customHeight="1" x14ac:dyDescent="0.2">
      <c r="A15" s="11">
        <f t="shared" si="3"/>
        <v>11</v>
      </c>
      <c r="B15" s="11" t="s">
        <v>277</v>
      </c>
      <c r="C15" s="11">
        <v>9375</v>
      </c>
      <c r="D15" s="18" t="s">
        <v>80</v>
      </c>
      <c r="E15" s="18">
        <f t="shared" si="0"/>
        <v>1</v>
      </c>
      <c r="F15" s="145" t="s">
        <v>377</v>
      </c>
      <c r="G15" s="100">
        <f t="shared" si="1"/>
        <v>61</v>
      </c>
      <c r="H15" s="100">
        <f t="shared" si="2"/>
        <v>59</v>
      </c>
      <c r="I15" s="20"/>
      <c r="J15" s="22"/>
      <c r="K15" s="12"/>
      <c r="L15" s="12">
        <v>3</v>
      </c>
      <c r="M15" s="12">
        <v>9</v>
      </c>
      <c r="N15" s="12">
        <v>28</v>
      </c>
      <c r="O15" s="12">
        <v>4</v>
      </c>
      <c r="P15" s="12"/>
      <c r="Q15" s="12">
        <v>5</v>
      </c>
      <c r="R15" s="12">
        <v>12</v>
      </c>
      <c r="S15" s="17"/>
      <c r="T15" s="12">
        <v>1</v>
      </c>
      <c r="U15" s="12">
        <v>4</v>
      </c>
      <c r="V15" s="12">
        <v>11</v>
      </c>
      <c r="W15" s="12">
        <v>25</v>
      </c>
      <c r="X15" s="12"/>
      <c r="Y15" s="12">
        <v>3</v>
      </c>
      <c r="Z15" s="12">
        <v>7</v>
      </c>
      <c r="AA15" s="12">
        <v>8</v>
      </c>
      <c r="AB15" s="17">
        <v>6</v>
      </c>
      <c r="AC15" s="17">
        <v>8</v>
      </c>
      <c r="AD15" s="17">
        <v>11</v>
      </c>
      <c r="AE15" s="17">
        <v>14</v>
      </c>
      <c r="AF15" s="17">
        <v>7</v>
      </c>
      <c r="AG15" s="17">
        <v>4</v>
      </c>
      <c r="AH15" s="17">
        <v>89</v>
      </c>
      <c r="AI15" s="17">
        <v>1</v>
      </c>
      <c r="AJ15" s="17">
        <v>2</v>
      </c>
      <c r="AK15" s="17"/>
      <c r="AL15" s="17"/>
      <c r="AM15" s="17"/>
      <c r="AN15" s="17"/>
      <c r="AO15" s="27">
        <v>7</v>
      </c>
      <c r="AP15" s="27"/>
      <c r="AQ15" s="27">
        <v>6</v>
      </c>
      <c r="AR15" s="35">
        <v>1</v>
      </c>
      <c r="AS15" s="35">
        <v>40</v>
      </c>
      <c r="AT15" s="35"/>
      <c r="AU15" s="35"/>
      <c r="AV15" s="35"/>
      <c r="AW15" s="35"/>
      <c r="AX15" s="35"/>
      <c r="AY15" s="35"/>
      <c r="AZ15" s="35"/>
      <c r="BA15" s="35"/>
      <c r="BB15" s="35">
        <v>7</v>
      </c>
      <c r="BC15" s="35">
        <v>40</v>
      </c>
      <c r="BD15" s="35"/>
      <c r="BE15" s="35"/>
      <c r="BF15" s="35"/>
      <c r="BG15" s="35"/>
      <c r="BH15" s="35"/>
      <c r="BI15" s="35"/>
      <c r="BJ15" s="35">
        <v>6</v>
      </c>
      <c r="BK15" s="35">
        <v>4</v>
      </c>
      <c r="BL15" s="35"/>
      <c r="BM15" s="35"/>
      <c r="BN15" s="35">
        <v>9</v>
      </c>
      <c r="BO15" s="35">
        <v>45</v>
      </c>
      <c r="BP15" s="35">
        <v>1</v>
      </c>
      <c r="BQ15" s="35">
        <v>8</v>
      </c>
      <c r="BR15" s="35"/>
      <c r="BS15" s="35"/>
      <c r="BU15" s="14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</row>
    <row r="16" spans="1:208" ht="14.25" customHeight="1" x14ac:dyDescent="0.2">
      <c r="A16" s="11">
        <f t="shared" si="3"/>
        <v>12</v>
      </c>
      <c r="B16" s="11" t="s">
        <v>277</v>
      </c>
      <c r="C16" s="11">
        <v>9377</v>
      </c>
      <c r="D16" s="18" t="s">
        <v>88</v>
      </c>
      <c r="E16" s="18">
        <f t="shared" si="0"/>
        <v>1</v>
      </c>
      <c r="F16" s="145" t="s">
        <v>377</v>
      </c>
      <c r="G16" s="100">
        <f t="shared" si="1"/>
        <v>58</v>
      </c>
      <c r="H16" s="100">
        <f t="shared" si="2"/>
        <v>25</v>
      </c>
      <c r="I16" s="20"/>
      <c r="J16" s="22"/>
      <c r="K16" s="12"/>
      <c r="L16" s="12">
        <v>1</v>
      </c>
      <c r="M16" s="12">
        <v>14</v>
      </c>
      <c r="N16" s="12">
        <v>22</v>
      </c>
      <c r="O16" s="12"/>
      <c r="P16" s="12">
        <v>1</v>
      </c>
      <c r="Q16" s="12">
        <v>6</v>
      </c>
      <c r="R16" s="12">
        <v>14</v>
      </c>
      <c r="S16" s="17"/>
      <c r="T16" s="12">
        <v>5</v>
      </c>
      <c r="U16" s="12">
        <v>1</v>
      </c>
      <c r="V16" s="12">
        <v>3</v>
      </c>
      <c r="W16" s="12">
        <v>4</v>
      </c>
      <c r="X16" s="12">
        <v>4</v>
      </c>
      <c r="Y16" s="12">
        <v>1</v>
      </c>
      <c r="Z16" s="12">
        <v>3</v>
      </c>
      <c r="AA16" s="12">
        <v>4</v>
      </c>
      <c r="AB16" s="17">
        <v>1</v>
      </c>
      <c r="AC16" s="17">
        <v>4</v>
      </c>
      <c r="AD16" s="17">
        <v>1</v>
      </c>
      <c r="AE16" s="17">
        <v>2</v>
      </c>
      <c r="AF16" s="17">
        <v>1</v>
      </c>
      <c r="AG16" s="17">
        <v>2</v>
      </c>
      <c r="AH16" s="17">
        <v>50</v>
      </c>
      <c r="AI16" s="17">
        <v>1</v>
      </c>
      <c r="AJ16" s="17"/>
      <c r="AK16" s="17"/>
      <c r="AL16" s="17"/>
      <c r="AM16" s="17"/>
      <c r="AN16" s="17"/>
      <c r="AO16" s="27">
        <v>0.7</v>
      </c>
      <c r="AP16" s="27"/>
      <c r="AQ16" s="27">
        <v>6</v>
      </c>
      <c r="AR16" s="35">
        <v>1</v>
      </c>
      <c r="AS16" s="35">
        <v>65</v>
      </c>
      <c r="AT16" s="35"/>
      <c r="AU16" s="35"/>
      <c r="AV16" s="35"/>
      <c r="AW16" s="35"/>
      <c r="AX16" s="35"/>
      <c r="AY16" s="35"/>
      <c r="AZ16" s="35"/>
      <c r="BA16" s="35"/>
      <c r="BB16" s="35">
        <v>4</v>
      </c>
      <c r="BC16" s="35">
        <v>10</v>
      </c>
      <c r="BD16" s="35"/>
      <c r="BE16" s="35"/>
      <c r="BF16" s="35"/>
      <c r="BG16" s="35"/>
      <c r="BH16" s="35"/>
      <c r="BI16" s="35"/>
      <c r="BJ16" s="35">
        <v>1</v>
      </c>
      <c r="BK16" s="35">
        <v>3</v>
      </c>
      <c r="BL16" s="35">
        <v>1</v>
      </c>
      <c r="BM16" s="35">
        <v>12</v>
      </c>
      <c r="BN16" s="35"/>
      <c r="BO16" s="35"/>
      <c r="BP16" s="35">
        <v>1</v>
      </c>
      <c r="BQ16" s="35">
        <v>3</v>
      </c>
      <c r="BR16" s="35"/>
      <c r="BS16" s="35"/>
      <c r="BU16" s="14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</row>
    <row r="17" spans="1:106" ht="14.25" customHeight="1" x14ac:dyDescent="0.2">
      <c r="A17" s="11">
        <f t="shared" si="3"/>
        <v>13</v>
      </c>
      <c r="B17" s="11" t="s">
        <v>277</v>
      </c>
      <c r="C17" s="11">
        <v>9398</v>
      </c>
      <c r="D17" s="18" t="s">
        <v>100</v>
      </c>
      <c r="E17" s="18">
        <f t="shared" si="0"/>
        <v>1</v>
      </c>
      <c r="F17" s="145" t="s">
        <v>377</v>
      </c>
      <c r="G17" s="100">
        <f t="shared" si="1"/>
        <v>179</v>
      </c>
      <c r="H17" s="100">
        <f t="shared" si="2"/>
        <v>175</v>
      </c>
      <c r="I17" s="20"/>
      <c r="J17" s="22"/>
      <c r="K17" s="21"/>
      <c r="L17" s="21">
        <v>5</v>
      </c>
      <c r="M17" s="21">
        <v>23</v>
      </c>
      <c r="N17" s="21">
        <v>81</v>
      </c>
      <c r="O17" s="21"/>
      <c r="P17" s="21">
        <v>7</v>
      </c>
      <c r="Q17" s="21">
        <v>14</v>
      </c>
      <c r="R17" s="21">
        <v>49</v>
      </c>
      <c r="S17" s="22"/>
      <c r="T17" s="21">
        <v>11</v>
      </c>
      <c r="U17" s="21">
        <v>8</v>
      </c>
      <c r="V17" s="21">
        <v>14</v>
      </c>
      <c r="W17" s="21">
        <v>79</v>
      </c>
      <c r="X17" s="21">
        <v>16</v>
      </c>
      <c r="Y17" s="21">
        <v>3</v>
      </c>
      <c r="Z17" s="21">
        <v>11</v>
      </c>
      <c r="AA17" s="21">
        <v>33</v>
      </c>
      <c r="AB17" s="22">
        <v>36</v>
      </c>
      <c r="AC17" s="22">
        <v>11</v>
      </c>
      <c r="AD17" s="22">
        <v>35</v>
      </c>
      <c r="AE17" s="22">
        <v>36</v>
      </c>
      <c r="AF17" s="22">
        <v>5</v>
      </c>
      <c r="AG17" s="22">
        <v>3</v>
      </c>
      <c r="AH17" s="22">
        <v>234</v>
      </c>
      <c r="AI17" s="22"/>
      <c r="AJ17" s="22"/>
      <c r="AK17" s="22"/>
      <c r="AL17" s="22"/>
      <c r="AM17" s="22"/>
      <c r="AN17" s="22"/>
      <c r="AO17" s="24">
        <v>16</v>
      </c>
      <c r="AP17" s="24">
        <v>14</v>
      </c>
      <c r="AQ17" s="24">
        <v>66</v>
      </c>
      <c r="AR17" s="23">
        <v>2</v>
      </c>
      <c r="AS17" s="23">
        <v>120</v>
      </c>
      <c r="AT17" s="23">
        <v>1</v>
      </c>
      <c r="AU17" s="23">
        <v>8</v>
      </c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>
        <v>2</v>
      </c>
      <c r="BG17" s="23">
        <v>7</v>
      </c>
      <c r="BH17" s="23"/>
      <c r="BI17" s="23"/>
      <c r="BJ17" s="23">
        <v>3</v>
      </c>
      <c r="BK17" s="23">
        <v>8</v>
      </c>
      <c r="BL17" s="23">
        <v>3</v>
      </c>
      <c r="BM17" s="23">
        <v>75</v>
      </c>
      <c r="BN17" s="23">
        <v>1</v>
      </c>
      <c r="BO17" s="23">
        <v>10</v>
      </c>
      <c r="BP17" s="23">
        <v>1</v>
      </c>
      <c r="BQ17" s="23">
        <v>10</v>
      </c>
      <c r="BR17" s="23">
        <v>1</v>
      </c>
      <c r="BS17" s="23">
        <v>6</v>
      </c>
      <c r="BU17" s="14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</row>
    <row r="18" spans="1:106" ht="14.25" customHeight="1" x14ac:dyDescent="0.2">
      <c r="A18" s="11">
        <v>14</v>
      </c>
      <c r="B18" s="11" t="s">
        <v>277</v>
      </c>
      <c r="C18" s="11">
        <v>14308</v>
      </c>
      <c r="D18" s="18" t="s">
        <v>94</v>
      </c>
      <c r="E18" s="18">
        <f t="shared" si="0"/>
        <v>1</v>
      </c>
      <c r="F18" s="145" t="s">
        <v>377</v>
      </c>
      <c r="G18" s="100">
        <f t="shared" si="1"/>
        <v>36</v>
      </c>
      <c r="H18" s="100">
        <f t="shared" si="2"/>
        <v>8</v>
      </c>
      <c r="I18" s="20"/>
      <c r="J18" s="22"/>
      <c r="K18" s="12"/>
      <c r="L18" s="12">
        <v>2</v>
      </c>
      <c r="M18" s="12">
        <v>6</v>
      </c>
      <c r="N18" s="12">
        <v>19</v>
      </c>
      <c r="O18" s="12"/>
      <c r="P18" s="12"/>
      <c r="Q18" s="12">
        <v>4</v>
      </c>
      <c r="R18" s="12">
        <v>5</v>
      </c>
      <c r="S18" s="17"/>
      <c r="T18" s="12">
        <v>5</v>
      </c>
      <c r="U18" s="12"/>
      <c r="V18" s="12"/>
      <c r="W18" s="12"/>
      <c r="X18" s="12">
        <v>2</v>
      </c>
      <c r="Y18" s="12"/>
      <c r="Z18" s="12"/>
      <c r="AA18" s="12">
        <v>1</v>
      </c>
      <c r="AB18" s="17"/>
      <c r="AC18" s="17">
        <v>1</v>
      </c>
      <c r="AD18" s="17">
        <v>3</v>
      </c>
      <c r="AE18" s="17"/>
      <c r="AF18" s="17">
        <v>1</v>
      </c>
      <c r="AG18" s="17">
        <v>2</v>
      </c>
      <c r="AH18" s="17">
        <v>27</v>
      </c>
      <c r="AI18" s="17"/>
      <c r="AJ18" s="17"/>
      <c r="AK18" s="17"/>
      <c r="AL18" s="17"/>
      <c r="AM18" s="17"/>
      <c r="AN18" s="17"/>
      <c r="AO18" s="27"/>
      <c r="AP18" s="27"/>
      <c r="AQ18" s="27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>
        <v>1</v>
      </c>
      <c r="BC18" s="35">
        <v>2</v>
      </c>
      <c r="BD18" s="35"/>
      <c r="BE18" s="35"/>
      <c r="BF18" s="35"/>
      <c r="BG18" s="35"/>
      <c r="BH18" s="35">
        <v>1</v>
      </c>
      <c r="BI18" s="35">
        <v>4.5</v>
      </c>
      <c r="BJ18" s="35">
        <v>2</v>
      </c>
      <c r="BK18" s="35">
        <v>8</v>
      </c>
      <c r="BL18" s="35"/>
      <c r="BM18" s="35"/>
      <c r="BN18" s="35">
        <v>3</v>
      </c>
      <c r="BO18" s="35">
        <v>13</v>
      </c>
      <c r="BP18" s="35"/>
      <c r="BQ18" s="35"/>
      <c r="BR18" s="35"/>
      <c r="BS18" s="35"/>
      <c r="BU18" s="14"/>
    </row>
    <row r="19" spans="1:106" ht="14.25" customHeight="1" x14ac:dyDescent="0.2">
      <c r="A19" s="11">
        <f t="shared" ref="A19:A31" si="4">+A18+1</f>
        <v>15</v>
      </c>
      <c r="B19" s="11" t="s">
        <v>277</v>
      </c>
      <c r="C19" s="11">
        <v>9379</v>
      </c>
      <c r="D19" s="18" t="s">
        <v>89</v>
      </c>
      <c r="E19" s="18">
        <f t="shared" si="0"/>
        <v>1</v>
      </c>
      <c r="F19" s="145" t="s">
        <v>377</v>
      </c>
      <c r="G19" s="100">
        <f t="shared" si="1"/>
        <v>28</v>
      </c>
      <c r="H19" s="100">
        <f t="shared" si="2"/>
        <v>34</v>
      </c>
      <c r="I19" s="20"/>
      <c r="J19" s="22"/>
      <c r="K19" s="12"/>
      <c r="L19" s="12"/>
      <c r="M19" s="12">
        <v>3</v>
      </c>
      <c r="N19" s="12">
        <v>18</v>
      </c>
      <c r="O19" s="12"/>
      <c r="P19" s="12"/>
      <c r="Q19" s="12"/>
      <c r="R19" s="12">
        <v>7</v>
      </c>
      <c r="S19" s="17"/>
      <c r="T19" s="12"/>
      <c r="U19" s="12"/>
      <c r="V19" s="12">
        <v>2</v>
      </c>
      <c r="W19" s="12">
        <v>16</v>
      </c>
      <c r="X19" s="12"/>
      <c r="Y19" s="12"/>
      <c r="Z19" s="12">
        <v>4</v>
      </c>
      <c r="AA19" s="12">
        <v>12</v>
      </c>
      <c r="AB19" s="17">
        <v>5</v>
      </c>
      <c r="AC19" s="17">
        <v>2</v>
      </c>
      <c r="AD19" s="17"/>
      <c r="AE19" s="17"/>
      <c r="AF19" s="17">
        <v>3.5</v>
      </c>
      <c r="AG19" s="17"/>
      <c r="AH19" s="17">
        <v>24</v>
      </c>
      <c r="AI19" s="17"/>
      <c r="AJ19" s="17"/>
      <c r="AK19" s="17"/>
      <c r="AL19" s="17"/>
      <c r="AM19" s="17"/>
      <c r="AN19" s="17"/>
      <c r="AO19" s="27">
        <v>3.5</v>
      </c>
      <c r="AP19" s="27"/>
      <c r="AQ19" s="27">
        <v>6</v>
      </c>
      <c r="AR19" s="35">
        <v>1</v>
      </c>
      <c r="AS19" s="35">
        <v>40</v>
      </c>
      <c r="AT19" s="35"/>
      <c r="AU19" s="35"/>
      <c r="AV19" s="35"/>
      <c r="AW19" s="35"/>
      <c r="AX19" s="35"/>
      <c r="AY19" s="35"/>
      <c r="AZ19" s="35"/>
      <c r="BA19" s="35"/>
      <c r="BB19" s="35">
        <v>4</v>
      </c>
      <c r="BC19" s="35"/>
      <c r="BD19" s="35"/>
      <c r="BE19" s="35"/>
      <c r="BF19" s="35"/>
      <c r="BG19" s="35"/>
      <c r="BH19" s="35"/>
      <c r="BI19" s="35"/>
      <c r="BJ19" s="35">
        <v>5</v>
      </c>
      <c r="BK19" s="35">
        <v>2</v>
      </c>
      <c r="BL19" s="35"/>
      <c r="BM19" s="35"/>
      <c r="BN19" s="35">
        <v>1</v>
      </c>
      <c r="BO19" s="35">
        <v>1</v>
      </c>
      <c r="BP19" s="35"/>
      <c r="BQ19" s="35"/>
      <c r="BR19" s="35"/>
      <c r="BS19" s="35"/>
      <c r="BU19" s="14"/>
    </row>
    <row r="20" spans="1:106" ht="14.25" customHeight="1" x14ac:dyDescent="0.2">
      <c r="A20" s="11">
        <f t="shared" si="4"/>
        <v>16</v>
      </c>
      <c r="B20" s="11" t="s">
        <v>277</v>
      </c>
      <c r="C20" s="11">
        <v>9382</v>
      </c>
      <c r="D20" s="18" t="s">
        <v>90</v>
      </c>
      <c r="E20" s="18">
        <f t="shared" si="0"/>
        <v>1</v>
      </c>
      <c r="F20" s="145" t="s">
        <v>377</v>
      </c>
      <c r="G20" s="100">
        <f t="shared" si="1"/>
        <v>29</v>
      </c>
      <c r="H20" s="100">
        <f t="shared" si="2"/>
        <v>3</v>
      </c>
      <c r="I20" s="20"/>
      <c r="J20" s="22"/>
      <c r="K20" s="12"/>
      <c r="L20" s="12">
        <v>1</v>
      </c>
      <c r="M20" s="12">
        <v>4</v>
      </c>
      <c r="N20" s="12">
        <v>15</v>
      </c>
      <c r="O20" s="12">
        <v>1</v>
      </c>
      <c r="P20" s="12"/>
      <c r="Q20" s="12">
        <v>3</v>
      </c>
      <c r="R20" s="12">
        <v>5</v>
      </c>
      <c r="S20" s="17"/>
      <c r="T20" s="12"/>
      <c r="U20" s="12"/>
      <c r="V20" s="12"/>
      <c r="W20" s="12">
        <v>2</v>
      </c>
      <c r="X20" s="12"/>
      <c r="Y20" s="12"/>
      <c r="Z20" s="12"/>
      <c r="AA20" s="12">
        <v>1</v>
      </c>
      <c r="AB20" s="17"/>
      <c r="AC20" s="17"/>
      <c r="AD20" s="17"/>
      <c r="AE20" s="17"/>
      <c r="AF20" s="17">
        <v>5</v>
      </c>
      <c r="AG20" s="17">
        <v>2</v>
      </c>
      <c r="AH20" s="17">
        <v>22</v>
      </c>
      <c r="AI20" s="17"/>
      <c r="AJ20" s="17"/>
      <c r="AK20" s="17"/>
      <c r="AL20" s="17"/>
      <c r="AM20" s="17"/>
      <c r="AN20" s="17"/>
      <c r="AO20" s="27">
        <v>5</v>
      </c>
      <c r="AP20" s="27">
        <v>4</v>
      </c>
      <c r="AQ20" s="27">
        <v>10</v>
      </c>
      <c r="AR20" s="35">
        <v>1</v>
      </c>
      <c r="AS20" s="35">
        <v>2</v>
      </c>
      <c r="AT20" s="35"/>
      <c r="AU20" s="35"/>
      <c r="AV20" s="35"/>
      <c r="AW20" s="35"/>
      <c r="AX20" s="35"/>
      <c r="AY20" s="35"/>
      <c r="AZ20" s="35"/>
      <c r="BA20" s="35"/>
      <c r="BB20" s="35">
        <v>1</v>
      </c>
      <c r="BC20" s="35">
        <v>2</v>
      </c>
      <c r="BD20" s="35"/>
      <c r="BE20" s="35"/>
      <c r="BF20" s="35">
        <v>2</v>
      </c>
      <c r="BG20" s="35">
        <v>3</v>
      </c>
      <c r="BH20" s="35"/>
      <c r="BI20" s="35"/>
      <c r="BJ20" s="35">
        <v>6</v>
      </c>
      <c r="BK20" s="35">
        <v>14</v>
      </c>
      <c r="BL20" s="35"/>
      <c r="BM20" s="35"/>
      <c r="BN20" s="35">
        <v>1</v>
      </c>
      <c r="BO20" s="35">
        <v>3</v>
      </c>
      <c r="BP20" s="35"/>
      <c r="BQ20" s="35"/>
      <c r="BR20" s="35">
        <v>3</v>
      </c>
      <c r="BS20" s="35">
        <v>3</v>
      </c>
      <c r="BU20" s="14"/>
    </row>
    <row r="21" spans="1:106" ht="14.25" customHeight="1" x14ac:dyDescent="0.2">
      <c r="A21" s="11">
        <f t="shared" si="4"/>
        <v>17</v>
      </c>
      <c r="B21" s="11" t="s">
        <v>277</v>
      </c>
      <c r="C21" s="16">
        <v>18602</v>
      </c>
      <c r="D21" s="18" t="s">
        <v>296</v>
      </c>
      <c r="E21" s="18">
        <f t="shared" si="0"/>
        <v>1</v>
      </c>
      <c r="F21" s="145" t="s">
        <v>377</v>
      </c>
      <c r="G21" s="100">
        <f t="shared" si="1"/>
        <v>303</v>
      </c>
      <c r="H21" s="100">
        <f t="shared" si="2"/>
        <v>103</v>
      </c>
      <c r="I21" s="20"/>
      <c r="J21" s="48"/>
      <c r="K21" s="45">
        <v>1</v>
      </c>
      <c r="L21" s="45">
        <v>30</v>
      </c>
      <c r="M21" s="45">
        <v>60</v>
      </c>
      <c r="N21" s="45">
        <v>85</v>
      </c>
      <c r="O21" s="45">
        <v>1</v>
      </c>
      <c r="P21" s="45">
        <v>25</v>
      </c>
      <c r="Q21" s="45">
        <v>49</v>
      </c>
      <c r="R21" s="45">
        <v>52</v>
      </c>
      <c r="S21" s="45"/>
      <c r="T21" s="45">
        <v>34</v>
      </c>
      <c r="U21" s="45">
        <v>8</v>
      </c>
      <c r="V21" s="45">
        <v>7</v>
      </c>
      <c r="W21" s="45">
        <v>10</v>
      </c>
      <c r="X21" s="45">
        <v>26</v>
      </c>
      <c r="Y21" s="45">
        <v>5</v>
      </c>
      <c r="Z21" s="45">
        <v>6</v>
      </c>
      <c r="AA21" s="45">
        <v>7</v>
      </c>
      <c r="AB21" s="48">
        <v>10</v>
      </c>
      <c r="AC21" s="48">
        <v>10</v>
      </c>
      <c r="AD21" s="48">
        <v>6</v>
      </c>
      <c r="AE21" s="48"/>
      <c r="AF21" s="48">
        <v>25</v>
      </c>
      <c r="AG21" s="48">
        <v>14</v>
      </c>
      <c r="AH21" s="48">
        <v>193</v>
      </c>
      <c r="AI21" s="48"/>
      <c r="AJ21" s="48">
        <v>1</v>
      </c>
      <c r="AK21" s="48">
        <v>2</v>
      </c>
      <c r="AL21" s="48"/>
      <c r="AM21" s="48"/>
      <c r="AN21" s="48"/>
      <c r="AO21" s="45">
        <v>46</v>
      </c>
      <c r="AP21" s="45">
        <v>24</v>
      </c>
      <c r="AQ21" s="45">
        <v>215</v>
      </c>
      <c r="AR21" s="48">
        <v>1</v>
      </c>
      <c r="AS21" s="48">
        <v>50</v>
      </c>
      <c r="AT21" s="48">
        <v>1</v>
      </c>
      <c r="AU21" s="48">
        <v>2</v>
      </c>
      <c r="AV21" s="48"/>
      <c r="AW21" s="48"/>
      <c r="AX21" s="48"/>
      <c r="AY21" s="48"/>
      <c r="AZ21" s="48"/>
      <c r="BA21" s="48"/>
      <c r="BB21" s="48">
        <v>8</v>
      </c>
      <c r="BC21" s="48">
        <v>16</v>
      </c>
      <c r="BD21" s="48">
        <v>1</v>
      </c>
      <c r="BE21" s="48">
        <v>40</v>
      </c>
      <c r="BF21" s="48">
        <v>5</v>
      </c>
      <c r="BG21" s="48">
        <v>6.5</v>
      </c>
      <c r="BH21" s="48">
        <v>2</v>
      </c>
      <c r="BI21" s="48">
        <v>15</v>
      </c>
      <c r="BJ21" s="48">
        <v>20</v>
      </c>
      <c r="BK21" s="48">
        <v>30</v>
      </c>
      <c r="BL21" s="48">
        <v>2</v>
      </c>
      <c r="BM21" s="48">
        <v>30</v>
      </c>
      <c r="BN21" s="48">
        <v>6</v>
      </c>
      <c r="BO21" s="48">
        <v>25</v>
      </c>
      <c r="BP21" s="48">
        <v>3</v>
      </c>
      <c r="BQ21" s="48">
        <v>17</v>
      </c>
      <c r="BR21" s="48">
        <v>65</v>
      </c>
      <c r="BS21" s="48">
        <v>100</v>
      </c>
      <c r="BU21" s="14"/>
    </row>
    <row r="22" spans="1:106" ht="14.25" customHeight="1" x14ac:dyDescent="0.2">
      <c r="A22" s="11">
        <f t="shared" si="4"/>
        <v>18</v>
      </c>
      <c r="B22" s="11" t="s">
        <v>277</v>
      </c>
      <c r="C22" s="11">
        <v>9409</v>
      </c>
      <c r="D22" s="18" t="s">
        <v>102</v>
      </c>
      <c r="E22" s="18">
        <f t="shared" si="0"/>
        <v>1</v>
      </c>
      <c r="F22" s="145" t="s">
        <v>377</v>
      </c>
      <c r="G22" s="100">
        <f t="shared" si="1"/>
        <v>124</v>
      </c>
      <c r="H22" s="100">
        <f t="shared" si="2"/>
        <v>25</v>
      </c>
      <c r="I22" s="20"/>
      <c r="J22" s="22"/>
      <c r="K22" s="17"/>
      <c r="L22" s="17"/>
      <c r="M22" s="17"/>
      <c r="N22" s="17">
        <v>72</v>
      </c>
      <c r="O22" s="17"/>
      <c r="P22" s="17"/>
      <c r="Q22" s="17"/>
      <c r="R22" s="17">
        <v>52</v>
      </c>
      <c r="S22" s="17"/>
      <c r="T22" s="17"/>
      <c r="U22" s="17"/>
      <c r="V22" s="17"/>
      <c r="W22" s="17">
        <v>17</v>
      </c>
      <c r="X22" s="17"/>
      <c r="Y22" s="17"/>
      <c r="Z22" s="17"/>
      <c r="AA22" s="17">
        <v>8</v>
      </c>
      <c r="AB22" s="17">
        <v>12</v>
      </c>
      <c r="AC22" s="17">
        <v>14</v>
      </c>
      <c r="AD22" s="17"/>
      <c r="AE22" s="17"/>
      <c r="AF22" s="17"/>
      <c r="AG22" s="17"/>
      <c r="AH22" s="17">
        <v>80</v>
      </c>
      <c r="AI22" s="17"/>
      <c r="AJ22" s="17"/>
      <c r="AK22" s="17"/>
      <c r="AL22" s="17"/>
      <c r="AM22" s="17"/>
      <c r="AN22" s="17"/>
      <c r="AO22" s="27"/>
      <c r="AP22" s="27"/>
      <c r="AQ22" s="27"/>
      <c r="AR22" s="35">
        <v>1</v>
      </c>
      <c r="AS22" s="35">
        <v>60</v>
      </c>
      <c r="AT22" s="35"/>
      <c r="AU22" s="35"/>
      <c r="AV22" s="35"/>
      <c r="AW22" s="35"/>
      <c r="AX22" s="35"/>
      <c r="AY22" s="35"/>
      <c r="AZ22" s="35"/>
      <c r="BA22" s="35"/>
      <c r="BB22" s="35">
        <v>29</v>
      </c>
      <c r="BC22" s="35"/>
      <c r="BD22" s="35"/>
      <c r="BE22" s="35"/>
      <c r="BF22" s="35"/>
      <c r="BG22" s="35"/>
      <c r="BH22" s="35"/>
      <c r="BI22" s="35"/>
      <c r="BJ22" s="35"/>
      <c r="BK22" s="35"/>
      <c r="BL22" s="35">
        <v>1</v>
      </c>
      <c r="BM22" s="35">
        <v>15</v>
      </c>
      <c r="BN22" s="35"/>
      <c r="BO22" s="35"/>
      <c r="BP22" s="35"/>
      <c r="BQ22" s="35"/>
      <c r="BR22" s="35">
        <v>1</v>
      </c>
      <c r="BS22" s="35">
        <v>4</v>
      </c>
      <c r="BU22" s="14"/>
    </row>
    <row r="23" spans="1:106" ht="14.25" customHeight="1" x14ac:dyDescent="0.2">
      <c r="A23" s="11">
        <f t="shared" si="4"/>
        <v>19</v>
      </c>
      <c r="B23" s="11" t="s">
        <v>277</v>
      </c>
      <c r="C23" s="11">
        <v>9410</v>
      </c>
      <c r="D23" s="18" t="s">
        <v>103</v>
      </c>
      <c r="E23" s="18">
        <f t="shared" si="0"/>
        <v>1</v>
      </c>
      <c r="F23" s="145" t="s">
        <v>377</v>
      </c>
      <c r="G23" s="100">
        <f t="shared" si="1"/>
        <v>75</v>
      </c>
      <c r="H23" s="100">
        <f t="shared" si="2"/>
        <v>127</v>
      </c>
      <c r="I23" s="20"/>
      <c r="J23" s="22"/>
      <c r="K23" s="12">
        <v>3</v>
      </c>
      <c r="L23" s="12">
        <v>3</v>
      </c>
      <c r="M23" s="12">
        <v>3</v>
      </c>
      <c r="N23" s="12">
        <v>39</v>
      </c>
      <c r="O23" s="12">
        <v>6</v>
      </c>
      <c r="P23" s="12">
        <v>3</v>
      </c>
      <c r="Q23" s="12">
        <v>4</v>
      </c>
      <c r="R23" s="12">
        <v>14</v>
      </c>
      <c r="S23" s="17"/>
      <c r="T23" s="12">
        <v>10</v>
      </c>
      <c r="U23" s="12">
        <v>9</v>
      </c>
      <c r="V23" s="12">
        <v>23</v>
      </c>
      <c r="W23" s="12">
        <v>36</v>
      </c>
      <c r="X23" s="12">
        <v>4</v>
      </c>
      <c r="Y23" s="12">
        <v>9</v>
      </c>
      <c r="Z23" s="12">
        <v>14</v>
      </c>
      <c r="AA23" s="12">
        <v>22</v>
      </c>
      <c r="AB23" s="17">
        <v>15</v>
      </c>
      <c r="AC23" s="17">
        <v>3</v>
      </c>
      <c r="AD23" s="17">
        <v>5</v>
      </c>
      <c r="AE23" s="17"/>
      <c r="AF23" s="17">
        <v>11</v>
      </c>
      <c r="AG23" s="17">
        <v>2</v>
      </c>
      <c r="AH23" s="17">
        <v>94</v>
      </c>
      <c r="AI23" s="17"/>
      <c r="AJ23" s="17"/>
      <c r="AK23" s="17"/>
      <c r="AL23" s="17"/>
      <c r="AM23" s="17"/>
      <c r="AN23" s="17"/>
      <c r="AO23" s="27">
        <v>21</v>
      </c>
      <c r="AP23" s="27">
        <v>2</v>
      </c>
      <c r="AQ23" s="27">
        <v>20</v>
      </c>
      <c r="AR23" s="35">
        <v>1</v>
      </c>
      <c r="AS23" s="35">
        <v>60</v>
      </c>
      <c r="AT23" s="35">
        <v>2</v>
      </c>
      <c r="AU23" s="35">
        <v>1</v>
      </c>
      <c r="AV23" s="35"/>
      <c r="AW23" s="35"/>
      <c r="AX23" s="35"/>
      <c r="AY23" s="35"/>
      <c r="AZ23" s="35"/>
      <c r="BA23" s="35"/>
      <c r="BB23" s="35">
        <v>22</v>
      </c>
      <c r="BC23" s="35">
        <v>3</v>
      </c>
      <c r="BD23" s="35"/>
      <c r="BE23" s="35"/>
      <c r="BF23" s="35"/>
      <c r="BG23" s="35"/>
      <c r="BH23" s="35"/>
      <c r="BI23" s="35"/>
      <c r="BJ23" s="35"/>
      <c r="BK23" s="35"/>
      <c r="BL23" s="35">
        <v>1</v>
      </c>
      <c r="BM23" s="35">
        <v>17.5</v>
      </c>
      <c r="BN23" s="35">
        <v>2</v>
      </c>
      <c r="BO23" s="35">
        <v>4</v>
      </c>
      <c r="BP23" s="35"/>
      <c r="BQ23" s="35"/>
      <c r="BR23" s="35">
        <v>142</v>
      </c>
      <c r="BS23" s="35">
        <v>37</v>
      </c>
      <c r="BU23" s="14"/>
    </row>
    <row r="24" spans="1:106" ht="14.25" customHeight="1" x14ac:dyDescent="0.2">
      <c r="A24" s="11">
        <f t="shared" si="4"/>
        <v>20</v>
      </c>
      <c r="B24" s="11" t="s">
        <v>277</v>
      </c>
      <c r="C24" s="11">
        <v>9412</v>
      </c>
      <c r="D24" s="18" t="s">
        <v>104</v>
      </c>
      <c r="E24" s="18">
        <f t="shared" si="0"/>
        <v>1</v>
      </c>
      <c r="F24" s="145" t="s">
        <v>377</v>
      </c>
      <c r="G24" s="100">
        <f t="shared" si="1"/>
        <v>219</v>
      </c>
      <c r="H24" s="100">
        <f t="shared" si="2"/>
        <v>44</v>
      </c>
      <c r="I24" s="20"/>
      <c r="J24" s="22"/>
      <c r="K24" s="12">
        <v>7</v>
      </c>
      <c r="L24" s="12">
        <v>10</v>
      </c>
      <c r="M24" s="12">
        <v>47</v>
      </c>
      <c r="N24" s="12">
        <v>29</v>
      </c>
      <c r="O24" s="12">
        <v>11</v>
      </c>
      <c r="P24" s="12">
        <v>16</v>
      </c>
      <c r="Q24" s="12">
        <v>53</v>
      </c>
      <c r="R24" s="12">
        <v>46</v>
      </c>
      <c r="S24" s="17"/>
      <c r="T24" s="12">
        <v>1</v>
      </c>
      <c r="U24" s="12">
        <v>8</v>
      </c>
      <c r="V24" s="12">
        <v>9</v>
      </c>
      <c r="W24" s="12">
        <v>6</v>
      </c>
      <c r="X24" s="12"/>
      <c r="Y24" s="12">
        <v>6</v>
      </c>
      <c r="Z24" s="12">
        <v>11</v>
      </c>
      <c r="AA24" s="12">
        <v>3</v>
      </c>
      <c r="AB24" s="17">
        <v>17</v>
      </c>
      <c r="AC24" s="17">
        <v>3</v>
      </c>
      <c r="AD24" s="17">
        <v>18</v>
      </c>
      <c r="AE24" s="17">
        <v>2</v>
      </c>
      <c r="AF24" s="17">
        <v>1</v>
      </c>
      <c r="AG24" s="17">
        <v>8</v>
      </c>
      <c r="AH24" s="17">
        <v>130</v>
      </c>
      <c r="AI24" s="17"/>
      <c r="AJ24" s="17">
        <v>3</v>
      </c>
      <c r="AK24" s="17"/>
      <c r="AL24" s="17"/>
      <c r="AM24" s="17"/>
      <c r="AN24" s="17"/>
      <c r="AO24" s="27">
        <v>56</v>
      </c>
      <c r="AP24" s="27">
        <v>34</v>
      </c>
      <c r="AQ24" s="27">
        <v>88</v>
      </c>
      <c r="AR24" s="35">
        <v>1</v>
      </c>
      <c r="AS24" s="35">
        <v>40</v>
      </c>
      <c r="AT24" s="35"/>
      <c r="AU24" s="35"/>
      <c r="AV24" s="35"/>
      <c r="AW24" s="35"/>
      <c r="AX24" s="35"/>
      <c r="AY24" s="35"/>
      <c r="AZ24" s="35"/>
      <c r="BA24" s="35"/>
      <c r="BB24" s="35">
        <v>15</v>
      </c>
      <c r="BC24" s="35">
        <v>22.5</v>
      </c>
      <c r="BD24" s="35">
        <v>1</v>
      </c>
      <c r="BE24" s="35">
        <v>40</v>
      </c>
      <c r="BF24" s="35">
        <v>6</v>
      </c>
      <c r="BG24" s="35">
        <v>18</v>
      </c>
      <c r="BH24" s="35">
        <v>1</v>
      </c>
      <c r="BI24" s="35">
        <v>25</v>
      </c>
      <c r="BJ24" s="35">
        <v>15</v>
      </c>
      <c r="BK24" s="35">
        <v>45</v>
      </c>
      <c r="BL24" s="35">
        <v>1</v>
      </c>
      <c r="BM24" s="35">
        <v>25</v>
      </c>
      <c r="BN24" s="35"/>
      <c r="BO24" s="35"/>
      <c r="BP24" s="35">
        <v>1</v>
      </c>
      <c r="BQ24" s="35">
        <v>20</v>
      </c>
      <c r="BR24" s="35"/>
      <c r="BS24" s="35"/>
      <c r="BU24" s="14"/>
    </row>
    <row r="25" spans="1:106" ht="14.25" customHeight="1" x14ac:dyDescent="0.2">
      <c r="A25" s="11">
        <f t="shared" si="4"/>
        <v>21</v>
      </c>
      <c r="B25" s="11" t="s">
        <v>277</v>
      </c>
      <c r="C25" s="11">
        <v>9386</v>
      </c>
      <c r="D25" s="18" t="s">
        <v>95</v>
      </c>
      <c r="E25" s="18" t="str">
        <f t="shared" si="0"/>
        <v/>
      </c>
      <c r="F25" s="19" t="s">
        <v>307</v>
      </c>
      <c r="G25" s="100">
        <f t="shared" si="1"/>
        <v>74</v>
      </c>
      <c r="H25" s="100">
        <f t="shared" si="2"/>
        <v>6</v>
      </c>
      <c r="I25" s="20"/>
      <c r="J25" s="22"/>
      <c r="K25" s="12"/>
      <c r="L25" s="12">
        <v>1</v>
      </c>
      <c r="M25" s="12"/>
      <c r="N25" s="12">
        <v>49</v>
      </c>
      <c r="O25" s="12"/>
      <c r="P25" s="12">
        <v>1</v>
      </c>
      <c r="Q25" s="12">
        <v>1</v>
      </c>
      <c r="R25" s="12">
        <v>22</v>
      </c>
      <c r="S25" s="17"/>
      <c r="T25" s="12"/>
      <c r="U25" s="12"/>
      <c r="V25" s="12"/>
      <c r="W25" s="12">
        <v>3</v>
      </c>
      <c r="X25" s="12"/>
      <c r="Y25" s="12"/>
      <c r="Z25" s="12"/>
      <c r="AA25" s="12">
        <v>3</v>
      </c>
      <c r="AB25" s="17">
        <v>5</v>
      </c>
      <c r="AC25" s="17">
        <v>1</v>
      </c>
      <c r="AD25" s="17">
        <v>2</v>
      </c>
      <c r="AE25" s="17">
        <v>1</v>
      </c>
      <c r="AF25" s="17">
        <v>3</v>
      </c>
      <c r="AG25" s="17">
        <v>2</v>
      </c>
      <c r="AH25" s="17">
        <v>64</v>
      </c>
      <c r="AI25" s="17"/>
      <c r="AJ25" s="17"/>
      <c r="AK25" s="17">
        <v>1</v>
      </c>
      <c r="AL25" s="17"/>
      <c r="AM25" s="17"/>
      <c r="AN25" s="17"/>
      <c r="AO25" s="27"/>
      <c r="AP25" s="27">
        <v>10</v>
      </c>
      <c r="AQ25" s="27">
        <v>35</v>
      </c>
      <c r="AR25" s="35">
        <v>1</v>
      </c>
      <c r="AS25" s="35">
        <v>40</v>
      </c>
      <c r="AT25" s="35"/>
      <c r="AU25" s="35"/>
      <c r="AV25" s="35"/>
      <c r="AW25" s="35"/>
      <c r="AX25" s="35"/>
      <c r="AY25" s="35"/>
      <c r="AZ25" s="35">
        <v>1</v>
      </c>
      <c r="BA25" s="35">
        <v>10</v>
      </c>
      <c r="BB25" s="35">
        <v>10</v>
      </c>
      <c r="BC25" s="35">
        <v>30</v>
      </c>
      <c r="BD25" s="35"/>
      <c r="BE25" s="35"/>
      <c r="BF25" s="35">
        <v>4</v>
      </c>
      <c r="BG25" s="35">
        <v>8</v>
      </c>
      <c r="BH25" s="35"/>
      <c r="BI25" s="35"/>
      <c r="BJ25" s="35">
        <v>2</v>
      </c>
      <c r="BK25" s="35">
        <v>4</v>
      </c>
      <c r="BL25" s="35">
        <v>1</v>
      </c>
      <c r="BM25" s="35">
        <v>20</v>
      </c>
      <c r="BN25" s="35">
        <v>3</v>
      </c>
      <c r="BO25" s="35">
        <v>6</v>
      </c>
      <c r="BP25" s="35">
        <v>2</v>
      </c>
      <c r="BQ25" s="35">
        <v>31</v>
      </c>
      <c r="BR25" s="35">
        <v>67</v>
      </c>
      <c r="BS25" s="35">
        <v>97</v>
      </c>
      <c r="BU25" s="14"/>
    </row>
    <row r="26" spans="1:106" ht="14.25" customHeight="1" x14ac:dyDescent="0.2">
      <c r="A26" s="11">
        <f t="shared" si="4"/>
        <v>22</v>
      </c>
      <c r="B26" s="11" t="s">
        <v>277</v>
      </c>
      <c r="C26" s="11">
        <v>9387</v>
      </c>
      <c r="D26" s="18" t="s">
        <v>91</v>
      </c>
      <c r="E26" s="18">
        <f t="shared" si="0"/>
        <v>1</v>
      </c>
      <c r="F26" s="145" t="s">
        <v>377</v>
      </c>
      <c r="G26" s="100">
        <f t="shared" si="1"/>
        <v>24</v>
      </c>
      <c r="H26" s="100">
        <f t="shared" si="2"/>
        <v>0</v>
      </c>
      <c r="I26" s="20"/>
      <c r="J26" s="22"/>
      <c r="K26" s="12">
        <v>2</v>
      </c>
      <c r="L26" s="12"/>
      <c r="M26" s="12">
        <v>2</v>
      </c>
      <c r="N26" s="12">
        <v>11</v>
      </c>
      <c r="O26" s="12">
        <v>2</v>
      </c>
      <c r="P26" s="12">
        <v>2</v>
      </c>
      <c r="Q26" s="12"/>
      <c r="R26" s="12">
        <v>5</v>
      </c>
      <c r="S26" s="17">
        <v>0</v>
      </c>
      <c r="T26" s="12"/>
      <c r="U26" s="12"/>
      <c r="V26" s="12"/>
      <c r="W26" s="12"/>
      <c r="X26" s="12"/>
      <c r="Y26" s="12"/>
      <c r="Z26" s="12"/>
      <c r="AA26" s="12"/>
      <c r="AB26" s="17"/>
      <c r="AC26" s="17"/>
      <c r="AD26" s="17">
        <v>1</v>
      </c>
      <c r="AE26" s="17"/>
      <c r="AF26" s="17">
        <v>3</v>
      </c>
      <c r="AG26" s="17"/>
      <c r="AH26" s="17">
        <v>17</v>
      </c>
      <c r="AI26" s="17"/>
      <c r="AJ26" s="17"/>
      <c r="AK26" s="17"/>
      <c r="AL26" s="17"/>
      <c r="AM26" s="17"/>
      <c r="AN26" s="17"/>
      <c r="AO26" s="27"/>
      <c r="AP26" s="27"/>
      <c r="AQ26" s="27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>
        <v>1</v>
      </c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>
        <v>1</v>
      </c>
      <c r="BS26" s="35"/>
      <c r="BU26" s="14"/>
    </row>
    <row r="27" spans="1:106" ht="14.25" customHeight="1" x14ac:dyDescent="0.2">
      <c r="A27" s="11">
        <f t="shared" si="4"/>
        <v>23</v>
      </c>
      <c r="B27" s="11" t="s">
        <v>277</v>
      </c>
      <c r="C27" s="11">
        <v>9413</v>
      </c>
      <c r="D27" s="18" t="s">
        <v>105</v>
      </c>
      <c r="E27" s="18">
        <f t="shared" si="0"/>
        <v>1</v>
      </c>
      <c r="F27" s="145" t="s">
        <v>377</v>
      </c>
      <c r="G27" s="100">
        <f t="shared" si="1"/>
        <v>19</v>
      </c>
      <c r="H27" s="100">
        <f t="shared" si="2"/>
        <v>14</v>
      </c>
      <c r="I27" s="20"/>
      <c r="J27" s="22"/>
      <c r="K27" s="12"/>
      <c r="L27" s="12">
        <v>1</v>
      </c>
      <c r="M27" s="12">
        <v>1</v>
      </c>
      <c r="N27" s="12">
        <v>12</v>
      </c>
      <c r="O27" s="12"/>
      <c r="P27" s="12"/>
      <c r="Q27" s="12"/>
      <c r="R27" s="12">
        <v>5</v>
      </c>
      <c r="S27" s="17"/>
      <c r="T27" s="12">
        <v>1</v>
      </c>
      <c r="U27" s="12">
        <v>2</v>
      </c>
      <c r="V27" s="12">
        <v>3</v>
      </c>
      <c r="W27" s="12">
        <v>3</v>
      </c>
      <c r="X27" s="12">
        <v>2</v>
      </c>
      <c r="Y27" s="12">
        <v>1</v>
      </c>
      <c r="Z27" s="12">
        <v>1</v>
      </c>
      <c r="AA27" s="12">
        <v>1</v>
      </c>
      <c r="AB27" s="17">
        <v>4</v>
      </c>
      <c r="AC27" s="17">
        <v>2</v>
      </c>
      <c r="AD27" s="17">
        <v>24</v>
      </c>
      <c r="AE27" s="17">
        <v>2</v>
      </c>
      <c r="AF27" s="17">
        <v>3</v>
      </c>
      <c r="AG27" s="17"/>
      <c r="AH27" s="17">
        <v>25</v>
      </c>
      <c r="AI27" s="17">
        <v>1</v>
      </c>
      <c r="AJ27" s="17"/>
      <c r="AK27" s="17"/>
      <c r="AL27" s="17"/>
      <c r="AM27" s="17"/>
      <c r="AN27" s="17"/>
      <c r="AO27" s="27"/>
      <c r="AP27" s="27"/>
      <c r="AQ27" s="27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>
        <v>1</v>
      </c>
      <c r="BM27" s="35">
        <v>16</v>
      </c>
      <c r="BN27" s="35"/>
      <c r="BO27" s="35"/>
      <c r="BP27" s="35">
        <v>2</v>
      </c>
      <c r="BQ27" s="35">
        <v>13</v>
      </c>
      <c r="BR27" s="35">
        <v>1</v>
      </c>
      <c r="BS27" s="35">
        <v>15</v>
      </c>
      <c r="BU27" s="14"/>
    </row>
    <row r="28" spans="1:106" ht="14.25" customHeight="1" x14ac:dyDescent="0.2">
      <c r="A28" s="11">
        <f t="shared" si="4"/>
        <v>24</v>
      </c>
      <c r="B28" s="11" t="s">
        <v>277</v>
      </c>
      <c r="C28" s="11">
        <v>9390</v>
      </c>
      <c r="D28" s="18" t="s">
        <v>96</v>
      </c>
      <c r="E28" s="18" t="str">
        <f t="shared" si="0"/>
        <v/>
      </c>
      <c r="F28" s="19" t="s">
        <v>307</v>
      </c>
      <c r="G28" s="100">
        <f t="shared" si="1"/>
        <v>74</v>
      </c>
      <c r="H28" s="100">
        <f t="shared" si="2"/>
        <v>59</v>
      </c>
      <c r="I28" s="20"/>
      <c r="J28" s="22"/>
      <c r="K28" s="12">
        <v>6</v>
      </c>
      <c r="L28" s="12">
        <v>6</v>
      </c>
      <c r="M28" s="12">
        <v>12</v>
      </c>
      <c r="N28" s="12">
        <v>16</v>
      </c>
      <c r="O28" s="12">
        <v>4</v>
      </c>
      <c r="P28" s="12">
        <v>8</v>
      </c>
      <c r="Q28" s="12">
        <v>8</v>
      </c>
      <c r="R28" s="12">
        <v>14</v>
      </c>
      <c r="S28" s="17"/>
      <c r="T28" s="12">
        <v>6</v>
      </c>
      <c r="U28" s="12">
        <v>10</v>
      </c>
      <c r="V28" s="12">
        <v>8</v>
      </c>
      <c r="W28" s="12">
        <v>6</v>
      </c>
      <c r="X28" s="12">
        <v>5</v>
      </c>
      <c r="Y28" s="12">
        <v>8</v>
      </c>
      <c r="Z28" s="12">
        <v>8</v>
      </c>
      <c r="AA28" s="12">
        <v>8</v>
      </c>
      <c r="AB28" s="17">
        <v>121</v>
      </c>
      <c r="AC28" s="17">
        <v>12</v>
      </c>
      <c r="AD28" s="17"/>
      <c r="AE28" s="17"/>
      <c r="AF28" s="17">
        <v>18</v>
      </c>
      <c r="AG28" s="17">
        <v>12</v>
      </c>
      <c r="AH28" s="17">
        <v>55</v>
      </c>
      <c r="AI28" s="17">
        <v>13</v>
      </c>
      <c r="AJ28" s="17"/>
      <c r="AK28" s="17"/>
      <c r="AL28" s="17"/>
      <c r="AM28" s="17"/>
      <c r="AN28" s="17"/>
      <c r="AO28" s="27">
        <v>18</v>
      </c>
      <c r="AP28" s="27">
        <v>6</v>
      </c>
      <c r="AQ28" s="27">
        <v>14</v>
      </c>
      <c r="AR28" s="35">
        <v>1</v>
      </c>
      <c r="AS28" s="35">
        <v>40</v>
      </c>
      <c r="AT28" s="35"/>
      <c r="AU28" s="35"/>
      <c r="AV28" s="35"/>
      <c r="AW28" s="35"/>
      <c r="AX28" s="35"/>
      <c r="AY28" s="35"/>
      <c r="AZ28" s="35"/>
      <c r="BA28" s="35"/>
      <c r="BB28" s="35">
        <v>12</v>
      </c>
      <c r="BC28" s="35">
        <v>96</v>
      </c>
      <c r="BD28" s="35"/>
      <c r="BE28" s="35"/>
      <c r="BF28" s="35">
        <v>2</v>
      </c>
      <c r="BG28" s="35">
        <v>5</v>
      </c>
      <c r="BH28" s="35"/>
      <c r="BI28" s="35"/>
      <c r="BJ28" s="35"/>
      <c r="BK28" s="35"/>
      <c r="BL28" s="35">
        <v>1</v>
      </c>
      <c r="BM28" s="35">
        <v>30</v>
      </c>
      <c r="BN28" s="35">
        <v>1</v>
      </c>
      <c r="BO28" s="35">
        <v>30</v>
      </c>
      <c r="BP28" s="35"/>
      <c r="BQ28" s="35"/>
      <c r="BR28" s="35"/>
      <c r="BS28" s="35"/>
      <c r="BU28" s="14"/>
    </row>
    <row r="29" spans="1:106" customFormat="1" x14ac:dyDescent="0.2">
      <c r="A29" s="11">
        <f t="shared" si="4"/>
        <v>25</v>
      </c>
      <c r="B29" s="11" t="s">
        <v>277</v>
      </c>
      <c r="C29" s="11">
        <v>9391</v>
      </c>
      <c r="D29" s="18" t="s">
        <v>92</v>
      </c>
      <c r="E29" s="18" t="str">
        <f t="shared" si="0"/>
        <v/>
      </c>
      <c r="F29" s="19" t="s">
        <v>307</v>
      </c>
      <c r="G29" s="100">
        <f t="shared" si="1"/>
        <v>17</v>
      </c>
      <c r="H29" s="100">
        <f t="shared" si="2"/>
        <v>7</v>
      </c>
      <c r="I29" s="20"/>
      <c r="J29" s="22"/>
      <c r="K29" s="17"/>
      <c r="L29" s="12"/>
      <c r="M29" s="12">
        <v>7</v>
      </c>
      <c r="N29" s="12">
        <v>3</v>
      </c>
      <c r="O29" s="12"/>
      <c r="P29" s="12"/>
      <c r="Q29" s="12">
        <v>5</v>
      </c>
      <c r="R29" s="12">
        <v>2</v>
      </c>
      <c r="S29" s="17"/>
      <c r="T29" s="12"/>
      <c r="U29" s="12"/>
      <c r="V29" s="12">
        <v>1</v>
      </c>
      <c r="W29" s="12">
        <v>3</v>
      </c>
      <c r="X29" s="12"/>
      <c r="Y29" s="12"/>
      <c r="Z29" s="12">
        <v>2</v>
      </c>
      <c r="AA29" s="12">
        <v>1</v>
      </c>
      <c r="AB29" s="17">
        <v>2</v>
      </c>
      <c r="AC29" s="17"/>
      <c r="AD29" s="17"/>
      <c r="AE29" s="17"/>
      <c r="AF29" s="17"/>
      <c r="AG29" s="17"/>
      <c r="AH29" s="17">
        <v>24</v>
      </c>
      <c r="AI29" s="17"/>
      <c r="AJ29" s="17"/>
      <c r="AK29" s="17"/>
      <c r="AL29" s="17"/>
      <c r="AM29" s="17"/>
      <c r="AN29" s="17"/>
      <c r="AO29" s="27"/>
      <c r="AP29" s="27"/>
      <c r="AQ29" s="27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</row>
    <row r="30" spans="1:106" customFormat="1" x14ac:dyDescent="0.2">
      <c r="A30" s="11">
        <f t="shared" si="4"/>
        <v>26</v>
      </c>
      <c r="B30" s="11" t="s">
        <v>277</v>
      </c>
      <c r="C30" s="11">
        <v>9392</v>
      </c>
      <c r="D30" s="18" t="s">
        <v>93</v>
      </c>
      <c r="E30" s="18">
        <f t="shared" si="0"/>
        <v>1</v>
      </c>
      <c r="F30" s="145" t="s">
        <v>377</v>
      </c>
      <c r="G30" s="100">
        <f t="shared" si="1"/>
        <v>35</v>
      </c>
      <c r="H30" s="100">
        <f t="shared" si="2"/>
        <v>18</v>
      </c>
      <c r="I30" s="20"/>
      <c r="J30" s="22"/>
      <c r="K30" s="12"/>
      <c r="L30" s="12">
        <v>1</v>
      </c>
      <c r="M30" s="12">
        <v>1</v>
      </c>
      <c r="N30" s="12">
        <v>22</v>
      </c>
      <c r="O30" s="12"/>
      <c r="P30" s="12"/>
      <c r="Q30" s="12">
        <v>2</v>
      </c>
      <c r="R30" s="12">
        <v>9</v>
      </c>
      <c r="S30" s="17"/>
      <c r="T30" s="12"/>
      <c r="U30" s="12"/>
      <c r="V30" s="12">
        <v>3</v>
      </c>
      <c r="W30" s="12">
        <v>10</v>
      </c>
      <c r="X30" s="12"/>
      <c r="Y30" s="12"/>
      <c r="Z30" s="12"/>
      <c r="AA30" s="12">
        <v>5</v>
      </c>
      <c r="AB30" s="17">
        <v>5</v>
      </c>
      <c r="AC30" s="17">
        <v>6</v>
      </c>
      <c r="AD30" s="17">
        <v>3</v>
      </c>
      <c r="AE30" s="17">
        <v>2</v>
      </c>
      <c r="AF30" s="17">
        <v>1</v>
      </c>
      <c r="AG30" s="17"/>
      <c r="AH30" s="17">
        <v>64</v>
      </c>
      <c r="AI30" s="17"/>
      <c r="AJ30" s="17"/>
      <c r="AK30" s="17"/>
      <c r="AL30" s="17"/>
      <c r="AM30" s="17"/>
      <c r="AN30" s="17"/>
      <c r="AO30" s="27"/>
      <c r="AP30" s="27"/>
      <c r="AQ30" s="27">
        <v>32</v>
      </c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>
        <v>12</v>
      </c>
      <c r="BC30" s="35">
        <v>36</v>
      </c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>
        <v>10</v>
      </c>
      <c r="BO30" s="35">
        <v>24</v>
      </c>
      <c r="BP30" s="35">
        <v>1</v>
      </c>
      <c r="BQ30" s="35">
        <v>1</v>
      </c>
      <c r="BR30" s="35">
        <v>2</v>
      </c>
      <c r="BS30" s="35">
        <v>6</v>
      </c>
    </row>
    <row r="31" spans="1:106" customFormat="1" x14ac:dyDescent="0.2">
      <c r="A31" s="11">
        <f t="shared" si="4"/>
        <v>27</v>
      </c>
      <c r="B31" s="11" t="s">
        <v>277</v>
      </c>
      <c r="C31" s="11">
        <v>9415</v>
      </c>
      <c r="D31" s="18" t="s">
        <v>98</v>
      </c>
      <c r="E31" s="18">
        <f t="shared" si="0"/>
        <v>1</v>
      </c>
      <c r="F31" s="145" t="s">
        <v>377</v>
      </c>
      <c r="G31" s="100">
        <f t="shared" si="1"/>
        <v>221</v>
      </c>
      <c r="H31" s="100">
        <f t="shared" si="2"/>
        <v>46</v>
      </c>
      <c r="I31" s="20"/>
      <c r="J31" s="22"/>
      <c r="K31" s="12">
        <v>4</v>
      </c>
      <c r="L31" s="12">
        <v>5</v>
      </c>
      <c r="M31" s="12">
        <v>30</v>
      </c>
      <c r="N31" s="12">
        <v>102</v>
      </c>
      <c r="O31" s="12">
        <v>8</v>
      </c>
      <c r="P31" s="12">
        <v>5</v>
      </c>
      <c r="Q31" s="12">
        <v>19</v>
      </c>
      <c r="R31" s="12">
        <v>48</v>
      </c>
      <c r="S31" s="17">
        <v>0</v>
      </c>
      <c r="T31" s="12">
        <v>1</v>
      </c>
      <c r="U31" s="12">
        <v>1</v>
      </c>
      <c r="V31" s="12">
        <v>6</v>
      </c>
      <c r="W31" s="12">
        <v>18</v>
      </c>
      <c r="X31" s="12">
        <v>3</v>
      </c>
      <c r="Y31" s="12"/>
      <c r="Z31" s="12">
        <v>7</v>
      </c>
      <c r="AA31" s="12">
        <v>10</v>
      </c>
      <c r="AB31" s="17"/>
      <c r="AC31" s="17">
        <v>5</v>
      </c>
      <c r="AD31" s="17">
        <v>6</v>
      </c>
      <c r="AE31" s="17">
        <v>10</v>
      </c>
      <c r="AF31" s="17">
        <v>6</v>
      </c>
      <c r="AG31" s="17"/>
      <c r="AH31" s="17">
        <v>118</v>
      </c>
      <c r="AI31" s="17"/>
      <c r="AJ31" s="17"/>
      <c r="AK31" s="17"/>
      <c r="AL31" s="17"/>
      <c r="AM31" s="17"/>
      <c r="AN31" s="17">
        <v>1</v>
      </c>
      <c r="AO31" s="27"/>
      <c r="AP31" s="27"/>
      <c r="AQ31" s="27"/>
      <c r="AR31" s="35">
        <v>3</v>
      </c>
      <c r="AS31" s="35">
        <v>75</v>
      </c>
      <c r="AT31" s="35"/>
      <c r="AU31" s="35"/>
      <c r="AV31" s="35"/>
      <c r="AW31" s="35"/>
      <c r="AX31" s="35"/>
      <c r="AY31" s="35"/>
      <c r="AZ31" s="35"/>
      <c r="BA31" s="35"/>
      <c r="BB31" s="35">
        <v>1</v>
      </c>
      <c r="BC31" s="35">
        <v>5</v>
      </c>
      <c r="BD31" s="35"/>
      <c r="BE31" s="35"/>
      <c r="BF31" s="35"/>
      <c r="BG31" s="35"/>
      <c r="BH31" s="35"/>
      <c r="BI31" s="35"/>
      <c r="BJ31" s="35"/>
      <c r="BK31" s="35"/>
      <c r="BL31" s="35">
        <v>2</v>
      </c>
      <c r="BM31" s="35">
        <v>34</v>
      </c>
      <c r="BN31" s="35">
        <v>2</v>
      </c>
      <c r="BO31" s="35">
        <v>10</v>
      </c>
      <c r="BP31" s="35"/>
      <c r="BQ31" s="35"/>
      <c r="BR31" s="35"/>
      <c r="BS31" s="35"/>
    </row>
    <row r="32" spans="1:106" customFormat="1" x14ac:dyDescent="0.2">
      <c r="A32" s="11">
        <v>28</v>
      </c>
      <c r="B32" s="147" t="s">
        <v>277</v>
      </c>
      <c r="C32" s="11">
        <v>19732</v>
      </c>
      <c r="D32" s="146" t="s">
        <v>379</v>
      </c>
      <c r="E32" s="18">
        <f t="shared" si="0"/>
        <v>1</v>
      </c>
      <c r="F32" s="145" t="s">
        <v>377</v>
      </c>
      <c r="G32" s="100">
        <f t="shared" ref="G32" si="5">SUM(J32:R32)</f>
        <v>26</v>
      </c>
      <c r="H32" s="100">
        <f t="shared" ref="H32" si="6">SUM(S32:AA32)</f>
        <v>0</v>
      </c>
      <c r="I32" s="20"/>
      <c r="J32" s="22"/>
      <c r="K32" s="12"/>
      <c r="L32" s="12">
        <v>5</v>
      </c>
      <c r="M32" s="12">
        <v>3</v>
      </c>
      <c r="N32" s="12">
        <v>5</v>
      </c>
      <c r="O32" s="12"/>
      <c r="P32" s="12">
        <v>3</v>
      </c>
      <c r="Q32" s="12">
        <v>8</v>
      </c>
      <c r="R32" s="12">
        <v>2</v>
      </c>
      <c r="S32" s="17">
        <v>0</v>
      </c>
      <c r="T32" s="12"/>
      <c r="U32" s="12"/>
      <c r="V32" s="12"/>
      <c r="W32" s="12"/>
      <c r="X32" s="12"/>
      <c r="Y32" s="12"/>
      <c r="Z32" s="12"/>
      <c r="AA32" s="12"/>
      <c r="AB32" s="17"/>
      <c r="AC32" s="17"/>
      <c r="AD32" s="17"/>
      <c r="AE32" s="17"/>
      <c r="AF32" s="17">
        <v>14</v>
      </c>
      <c r="AG32" s="17"/>
      <c r="AH32" s="17">
        <v>30</v>
      </c>
      <c r="AI32" s="17">
        <v>4</v>
      </c>
      <c r="AJ32" s="17">
        <v>5</v>
      </c>
      <c r="AK32" s="17"/>
      <c r="AL32" s="17"/>
      <c r="AM32" s="17"/>
      <c r="AN32" s="17"/>
      <c r="AO32" s="27"/>
      <c r="AP32" s="27"/>
      <c r="AQ32" s="27"/>
      <c r="AR32" s="35"/>
      <c r="AS32" s="35"/>
      <c r="AT32" s="35"/>
      <c r="AU32" s="35"/>
      <c r="AV32" s="35"/>
      <c r="AW32" s="35"/>
      <c r="AX32" s="35"/>
      <c r="AY32" s="35"/>
      <c r="AZ32" s="35">
        <v>1</v>
      </c>
      <c r="BA32" s="35">
        <v>12</v>
      </c>
      <c r="BB32" s="35">
        <v>1</v>
      </c>
      <c r="BC32" s="35">
        <v>14</v>
      </c>
      <c r="BD32" s="35"/>
      <c r="BE32" s="35"/>
      <c r="BF32" s="35"/>
      <c r="BG32" s="35"/>
      <c r="BH32" s="35"/>
      <c r="BI32" s="35"/>
      <c r="BJ32" s="35">
        <v>11</v>
      </c>
      <c r="BK32" s="35">
        <v>4</v>
      </c>
      <c r="BL32" s="35">
        <v>1</v>
      </c>
      <c r="BM32" s="35">
        <v>8</v>
      </c>
      <c r="BN32" s="35"/>
      <c r="BO32" s="35">
        <v>1</v>
      </c>
      <c r="BP32" s="35">
        <v>1</v>
      </c>
      <c r="BQ32" s="35">
        <v>15</v>
      </c>
      <c r="BR32" s="35"/>
      <c r="BS32" s="35"/>
    </row>
    <row r="33" spans="1:71" s="8" customFormat="1" ht="15" customHeight="1" x14ac:dyDescent="0.2">
      <c r="A33" s="210" t="s">
        <v>365</v>
      </c>
      <c r="B33" s="210"/>
      <c r="C33" s="210"/>
      <c r="D33" s="210"/>
      <c r="E33" s="18" t="str">
        <f t="shared" si="0"/>
        <v/>
      </c>
      <c r="F33" s="51"/>
      <c r="G33" s="104">
        <f>SUM(G5:G32)</f>
        <v>2228</v>
      </c>
      <c r="H33" s="104">
        <f>SUM(H5:H32)</f>
        <v>1110</v>
      </c>
      <c r="I33" s="104"/>
      <c r="J33" s="104">
        <f>SUM(J5:J32)</f>
        <v>0</v>
      </c>
      <c r="K33" s="104">
        <f t="shared" ref="K33:BS33" si="7">SUM(K5:K32)</f>
        <v>32</v>
      </c>
      <c r="L33" s="104">
        <f t="shared" si="7"/>
        <v>118</v>
      </c>
      <c r="M33" s="104">
        <f t="shared" si="7"/>
        <v>326</v>
      </c>
      <c r="N33" s="104">
        <f t="shared" si="7"/>
        <v>853</v>
      </c>
      <c r="O33" s="104">
        <f t="shared" si="7"/>
        <v>45</v>
      </c>
      <c r="P33" s="104">
        <f t="shared" si="7"/>
        <v>106</v>
      </c>
      <c r="Q33" s="104">
        <f t="shared" si="7"/>
        <v>257</v>
      </c>
      <c r="R33" s="104">
        <f t="shared" si="7"/>
        <v>491</v>
      </c>
      <c r="S33" s="104">
        <f t="shared" si="7"/>
        <v>0</v>
      </c>
      <c r="T33" s="104">
        <f t="shared" si="7"/>
        <v>106</v>
      </c>
      <c r="U33" s="104">
        <f t="shared" si="7"/>
        <v>88</v>
      </c>
      <c r="V33" s="104">
        <f t="shared" si="7"/>
        <v>153</v>
      </c>
      <c r="W33" s="104">
        <f t="shared" si="7"/>
        <v>310</v>
      </c>
      <c r="X33" s="104">
        <f t="shared" si="7"/>
        <v>103</v>
      </c>
      <c r="Y33" s="104">
        <f t="shared" si="7"/>
        <v>67</v>
      </c>
      <c r="Z33" s="104">
        <f t="shared" si="7"/>
        <v>115</v>
      </c>
      <c r="AA33" s="104">
        <f t="shared" si="7"/>
        <v>168</v>
      </c>
      <c r="AB33" s="104">
        <f t="shared" si="7"/>
        <v>323</v>
      </c>
      <c r="AC33" s="104">
        <f t="shared" si="7"/>
        <v>100</v>
      </c>
      <c r="AD33" s="104">
        <f t="shared" si="7"/>
        <v>159</v>
      </c>
      <c r="AE33" s="104">
        <f t="shared" si="7"/>
        <v>93</v>
      </c>
      <c r="AF33" s="104">
        <f t="shared" si="7"/>
        <v>191.5</v>
      </c>
      <c r="AG33" s="104">
        <f t="shared" si="7"/>
        <v>86</v>
      </c>
      <c r="AH33" s="104">
        <f t="shared" si="7"/>
        <v>1926</v>
      </c>
      <c r="AI33" s="104">
        <f t="shared" si="7"/>
        <v>22</v>
      </c>
      <c r="AJ33" s="104">
        <f t="shared" si="7"/>
        <v>15</v>
      </c>
      <c r="AK33" s="104">
        <f t="shared" si="7"/>
        <v>4</v>
      </c>
      <c r="AL33" s="104">
        <f t="shared" si="7"/>
        <v>0</v>
      </c>
      <c r="AM33" s="104">
        <f t="shared" si="7"/>
        <v>0</v>
      </c>
      <c r="AN33" s="104">
        <f t="shared" si="7"/>
        <v>15</v>
      </c>
      <c r="AO33" s="104">
        <f t="shared" si="7"/>
        <v>361.2</v>
      </c>
      <c r="AP33" s="104">
        <f t="shared" si="7"/>
        <v>167</v>
      </c>
      <c r="AQ33" s="104">
        <f t="shared" si="7"/>
        <v>744</v>
      </c>
      <c r="AR33" s="104">
        <f t="shared" si="7"/>
        <v>22.75</v>
      </c>
      <c r="AS33" s="104">
        <f t="shared" si="7"/>
        <v>914</v>
      </c>
      <c r="AT33" s="104">
        <f t="shared" si="7"/>
        <v>12</v>
      </c>
      <c r="AU33" s="104">
        <f t="shared" si="7"/>
        <v>39</v>
      </c>
      <c r="AV33" s="104">
        <f t="shared" si="7"/>
        <v>0</v>
      </c>
      <c r="AW33" s="104">
        <f t="shared" si="7"/>
        <v>0</v>
      </c>
      <c r="AX33" s="104">
        <f t="shared" si="7"/>
        <v>6</v>
      </c>
      <c r="AY33" s="104">
        <f t="shared" si="7"/>
        <v>20</v>
      </c>
      <c r="AZ33" s="104">
        <f t="shared" si="7"/>
        <v>3</v>
      </c>
      <c r="BA33" s="104">
        <f t="shared" si="7"/>
        <v>38</v>
      </c>
      <c r="BB33" s="104">
        <f t="shared" si="7"/>
        <v>171</v>
      </c>
      <c r="BC33" s="104">
        <f t="shared" si="7"/>
        <v>438.5</v>
      </c>
      <c r="BD33" s="104">
        <f t="shared" si="7"/>
        <v>4</v>
      </c>
      <c r="BE33" s="104">
        <f t="shared" si="7"/>
        <v>116</v>
      </c>
      <c r="BF33" s="104">
        <f t="shared" si="7"/>
        <v>42</v>
      </c>
      <c r="BG33" s="104">
        <f t="shared" si="7"/>
        <v>110.5</v>
      </c>
      <c r="BH33" s="104">
        <f t="shared" si="7"/>
        <v>8</v>
      </c>
      <c r="BI33" s="104">
        <f t="shared" si="7"/>
        <v>93.5</v>
      </c>
      <c r="BJ33" s="104">
        <f t="shared" si="7"/>
        <v>108</v>
      </c>
      <c r="BK33" s="104">
        <f t="shared" si="7"/>
        <v>229</v>
      </c>
      <c r="BL33" s="104">
        <f t="shared" si="7"/>
        <v>20</v>
      </c>
      <c r="BM33" s="104">
        <f t="shared" si="7"/>
        <v>375.5</v>
      </c>
      <c r="BN33" s="104">
        <f t="shared" si="7"/>
        <v>98</v>
      </c>
      <c r="BO33" s="104">
        <f t="shared" si="7"/>
        <v>330</v>
      </c>
      <c r="BP33" s="104">
        <f t="shared" si="7"/>
        <v>19</v>
      </c>
      <c r="BQ33" s="104">
        <f t="shared" si="7"/>
        <v>139</v>
      </c>
      <c r="BR33" s="104">
        <f t="shared" si="7"/>
        <v>335</v>
      </c>
      <c r="BS33" s="104">
        <f t="shared" si="7"/>
        <v>432</v>
      </c>
    </row>
    <row r="34" spans="1:71" s="8" customFormat="1" ht="15" customHeight="1" x14ac:dyDescent="0.2">
      <c r="A34" s="209" t="s">
        <v>356</v>
      </c>
      <c r="B34" s="209"/>
      <c r="C34" s="209"/>
      <c r="D34" s="209"/>
      <c r="E34" s="18" t="str">
        <f t="shared" si="0"/>
        <v/>
      </c>
      <c r="F34" s="16"/>
      <c r="G34" s="104">
        <v>2185</v>
      </c>
      <c r="H34" s="104">
        <v>1161</v>
      </c>
      <c r="I34" s="20">
        <v>0</v>
      </c>
      <c r="J34" s="115">
        <v>0</v>
      </c>
      <c r="K34" s="115">
        <v>51</v>
      </c>
      <c r="L34" s="115">
        <v>115</v>
      </c>
      <c r="M34" s="115">
        <v>324</v>
      </c>
      <c r="N34" s="115">
        <v>815</v>
      </c>
      <c r="O34" s="115">
        <v>40</v>
      </c>
      <c r="P34" s="115">
        <v>95</v>
      </c>
      <c r="Q34" s="115">
        <v>271</v>
      </c>
      <c r="R34" s="115">
        <v>474</v>
      </c>
      <c r="S34" s="115">
        <v>0</v>
      </c>
      <c r="T34" s="115">
        <v>142</v>
      </c>
      <c r="U34" s="115">
        <v>92</v>
      </c>
      <c r="V34" s="115">
        <v>163</v>
      </c>
      <c r="W34" s="115">
        <v>294</v>
      </c>
      <c r="X34" s="115">
        <v>108</v>
      </c>
      <c r="Y34" s="115">
        <v>85</v>
      </c>
      <c r="Z34" s="115">
        <v>117</v>
      </c>
      <c r="AA34" s="115">
        <v>160</v>
      </c>
      <c r="AB34" s="115">
        <v>411</v>
      </c>
      <c r="AC34" s="115">
        <v>96</v>
      </c>
      <c r="AD34" s="115">
        <v>102</v>
      </c>
      <c r="AE34" s="115">
        <v>133</v>
      </c>
      <c r="AF34" s="115">
        <v>213.2</v>
      </c>
      <c r="AG34" s="115">
        <v>109.4</v>
      </c>
      <c r="AH34" s="115">
        <v>1721</v>
      </c>
      <c r="AI34" s="115">
        <v>20</v>
      </c>
      <c r="AJ34" s="115">
        <v>22</v>
      </c>
      <c r="AK34" s="115">
        <v>11</v>
      </c>
      <c r="AL34" s="115">
        <v>0</v>
      </c>
      <c r="AM34" s="115">
        <v>0</v>
      </c>
      <c r="AN34" s="115">
        <v>24</v>
      </c>
      <c r="AO34" s="115">
        <v>309</v>
      </c>
      <c r="AP34" s="115">
        <v>185</v>
      </c>
      <c r="AQ34" s="115">
        <v>939</v>
      </c>
      <c r="AR34" s="120">
        <v>22.5</v>
      </c>
      <c r="AS34" s="120">
        <v>941</v>
      </c>
      <c r="AT34" s="120">
        <v>14</v>
      </c>
      <c r="AU34" s="120">
        <v>48</v>
      </c>
      <c r="AV34" s="120">
        <v>0</v>
      </c>
      <c r="AW34" s="120">
        <v>0</v>
      </c>
      <c r="AX34" s="120">
        <v>9</v>
      </c>
      <c r="AY34" s="120">
        <v>20</v>
      </c>
      <c r="AZ34" s="120">
        <v>2</v>
      </c>
      <c r="BA34" s="120">
        <v>26</v>
      </c>
      <c r="BB34" s="120">
        <v>142</v>
      </c>
      <c r="BC34" s="120">
        <v>450</v>
      </c>
      <c r="BD34" s="120">
        <v>5</v>
      </c>
      <c r="BE34" s="120">
        <v>130</v>
      </c>
      <c r="BF34" s="120">
        <v>51</v>
      </c>
      <c r="BG34" s="120">
        <v>154</v>
      </c>
      <c r="BH34" s="120">
        <v>6</v>
      </c>
      <c r="BI34" s="120">
        <v>85.5</v>
      </c>
      <c r="BJ34" s="120">
        <v>92</v>
      </c>
      <c r="BK34" s="120">
        <v>202</v>
      </c>
      <c r="BL34" s="120">
        <v>18</v>
      </c>
      <c r="BM34" s="120">
        <v>352</v>
      </c>
      <c r="BN34" s="120">
        <v>108</v>
      </c>
      <c r="BO34" s="120">
        <v>421</v>
      </c>
      <c r="BP34" s="120">
        <v>18</v>
      </c>
      <c r="BQ34" s="120">
        <v>243</v>
      </c>
      <c r="BR34" s="120">
        <v>172</v>
      </c>
      <c r="BS34" s="120">
        <v>302</v>
      </c>
    </row>
    <row r="35" spans="1:71" s="8" customFormat="1" ht="15" customHeight="1" x14ac:dyDescent="0.2">
      <c r="A35" s="209" t="s">
        <v>366</v>
      </c>
      <c r="B35" s="209"/>
      <c r="C35" s="209"/>
      <c r="D35" s="209"/>
      <c r="E35" s="16"/>
      <c r="F35" s="16"/>
      <c r="G35" s="85">
        <f>IF(G33=0,"",G33/G34)</f>
        <v>1.0196796338672769</v>
      </c>
      <c r="H35" s="85">
        <f t="shared" ref="H35:BS35" si="8">IF(H33=0,"",H33/H34)</f>
        <v>0.95607235142118863</v>
      </c>
      <c r="I35" s="10" t="str">
        <f t="shared" si="8"/>
        <v/>
      </c>
      <c r="J35" s="85" t="str">
        <f t="shared" si="8"/>
        <v/>
      </c>
      <c r="K35" s="85">
        <f t="shared" si="8"/>
        <v>0.62745098039215685</v>
      </c>
      <c r="L35" s="85">
        <f t="shared" si="8"/>
        <v>1.0260869565217392</v>
      </c>
      <c r="M35" s="85">
        <f t="shared" si="8"/>
        <v>1.0061728395061729</v>
      </c>
      <c r="N35" s="85">
        <f t="shared" si="8"/>
        <v>1.0466257668711656</v>
      </c>
      <c r="O35" s="85">
        <f t="shared" si="8"/>
        <v>1.125</v>
      </c>
      <c r="P35" s="85">
        <f t="shared" si="8"/>
        <v>1.1157894736842104</v>
      </c>
      <c r="Q35" s="85">
        <f t="shared" si="8"/>
        <v>0.94833948339483398</v>
      </c>
      <c r="R35" s="85">
        <f t="shared" si="8"/>
        <v>1.0358649789029535</v>
      </c>
      <c r="S35" s="85" t="str">
        <f t="shared" si="8"/>
        <v/>
      </c>
      <c r="T35" s="85">
        <f t="shared" si="8"/>
        <v>0.74647887323943662</v>
      </c>
      <c r="U35" s="85">
        <f t="shared" si="8"/>
        <v>0.95652173913043481</v>
      </c>
      <c r="V35" s="85">
        <f t="shared" si="8"/>
        <v>0.93865030674846628</v>
      </c>
      <c r="W35" s="85">
        <f t="shared" si="8"/>
        <v>1.0544217687074831</v>
      </c>
      <c r="X35" s="85">
        <f t="shared" si="8"/>
        <v>0.95370370370370372</v>
      </c>
      <c r="Y35" s="85">
        <f t="shared" si="8"/>
        <v>0.78823529411764703</v>
      </c>
      <c r="Z35" s="85">
        <f t="shared" si="8"/>
        <v>0.98290598290598286</v>
      </c>
      <c r="AA35" s="85">
        <f t="shared" si="8"/>
        <v>1.05</v>
      </c>
      <c r="AB35" s="85">
        <f t="shared" si="8"/>
        <v>0.78588807785888082</v>
      </c>
      <c r="AC35" s="85">
        <f t="shared" si="8"/>
        <v>1.0416666666666667</v>
      </c>
      <c r="AD35" s="85">
        <f t="shared" si="8"/>
        <v>1.5588235294117647</v>
      </c>
      <c r="AE35" s="85">
        <f t="shared" si="8"/>
        <v>0.6992481203007519</v>
      </c>
      <c r="AF35" s="85">
        <f t="shared" si="8"/>
        <v>0.89821763602251414</v>
      </c>
      <c r="AG35" s="85">
        <f t="shared" si="8"/>
        <v>0.78610603290676417</v>
      </c>
      <c r="AH35" s="85">
        <f t="shared" si="8"/>
        <v>1.1191167925624637</v>
      </c>
      <c r="AI35" s="85">
        <f t="shared" si="8"/>
        <v>1.1000000000000001</v>
      </c>
      <c r="AJ35" s="85">
        <f t="shared" si="8"/>
        <v>0.68181818181818177</v>
      </c>
      <c r="AK35" s="85">
        <f t="shared" si="8"/>
        <v>0.36363636363636365</v>
      </c>
      <c r="AL35" s="85" t="str">
        <f t="shared" si="8"/>
        <v/>
      </c>
      <c r="AM35" s="85" t="str">
        <f t="shared" si="8"/>
        <v/>
      </c>
      <c r="AN35" s="85">
        <f t="shared" si="8"/>
        <v>0.625</v>
      </c>
      <c r="AO35" s="85">
        <f t="shared" si="8"/>
        <v>1.1689320388349513</v>
      </c>
      <c r="AP35" s="85">
        <f t="shared" si="8"/>
        <v>0.9027027027027027</v>
      </c>
      <c r="AQ35" s="85">
        <f t="shared" si="8"/>
        <v>0.792332268370607</v>
      </c>
      <c r="AR35" s="85">
        <f t="shared" si="8"/>
        <v>1.0111111111111111</v>
      </c>
      <c r="AS35" s="85">
        <f t="shared" si="8"/>
        <v>0.97130712008501596</v>
      </c>
      <c r="AT35" s="85">
        <f t="shared" si="8"/>
        <v>0.8571428571428571</v>
      </c>
      <c r="AU35" s="85">
        <f t="shared" si="8"/>
        <v>0.8125</v>
      </c>
      <c r="AV35" s="85" t="str">
        <f t="shared" si="8"/>
        <v/>
      </c>
      <c r="AW35" s="85" t="str">
        <f t="shared" si="8"/>
        <v/>
      </c>
      <c r="AX35" s="85">
        <f t="shared" si="8"/>
        <v>0.66666666666666663</v>
      </c>
      <c r="AY35" s="85">
        <f t="shared" si="8"/>
        <v>1</v>
      </c>
      <c r="AZ35" s="85">
        <f t="shared" si="8"/>
        <v>1.5</v>
      </c>
      <c r="BA35" s="85">
        <f t="shared" si="8"/>
        <v>1.4615384615384615</v>
      </c>
      <c r="BB35" s="85">
        <f t="shared" si="8"/>
        <v>1.204225352112676</v>
      </c>
      <c r="BC35" s="85">
        <f t="shared" si="8"/>
        <v>0.97444444444444445</v>
      </c>
      <c r="BD35" s="85">
        <f t="shared" si="8"/>
        <v>0.8</v>
      </c>
      <c r="BE35" s="85">
        <f t="shared" si="8"/>
        <v>0.89230769230769236</v>
      </c>
      <c r="BF35" s="85">
        <f t="shared" si="8"/>
        <v>0.82352941176470584</v>
      </c>
      <c r="BG35" s="85">
        <f t="shared" si="8"/>
        <v>0.71753246753246758</v>
      </c>
      <c r="BH35" s="85">
        <f t="shared" si="8"/>
        <v>1.3333333333333333</v>
      </c>
      <c r="BI35" s="85">
        <f t="shared" si="8"/>
        <v>1.0935672514619883</v>
      </c>
      <c r="BJ35" s="85">
        <f t="shared" si="8"/>
        <v>1.173913043478261</v>
      </c>
      <c r="BK35" s="85">
        <f t="shared" si="8"/>
        <v>1.1336633663366336</v>
      </c>
      <c r="BL35" s="85">
        <f t="shared" si="8"/>
        <v>1.1111111111111112</v>
      </c>
      <c r="BM35" s="85">
        <f t="shared" si="8"/>
        <v>1.0667613636363635</v>
      </c>
      <c r="BN35" s="85">
        <f t="shared" si="8"/>
        <v>0.90740740740740744</v>
      </c>
      <c r="BO35" s="85">
        <f t="shared" si="8"/>
        <v>0.78384798099762465</v>
      </c>
      <c r="BP35" s="85">
        <f t="shared" si="8"/>
        <v>1.0555555555555556</v>
      </c>
      <c r="BQ35" s="85">
        <f t="shared" si="8"/>
        <v>0.57201646090534974</v>
      </c>
      <c r="BR35" s="85">
        <f t="shared" si="8"/>
        <v>1.9476744186046511</v>
      </c>
      <c r="BS35" s="85">
        <f t="shared" si="8"/>
        <v>1.4304635761589404</v>
      </c>
    </row>
    <row r="36" spans="1:71" x14ac:dyDescent="0.2">
      <c r="E36" s="52" t="str">
        <f>IF(F36="Y",1,"")</f>
        <v/>
      </c>
    </row>
    <row r="37" spans="1:71" x14ac:dyDescent="0.2">
      <c r="D37" s="126" t="s">
        <v>367</v>
      </c>
      <c r="E37" s="126"/>
      <c r="F37" s="127">
        <f>SUM(E5:E31)</f>
        <v>23</v>
      </c>
    </row>
    <row r="38" spans="1:71" x14ac:dyDescent="0.2">
      <c r="D38" s="126" t="s">
        <v>321</v>
      </c>
      <c r="E38" s="126"/>
      <c r="F38" s="128">
        <f>+F37/A31</f>
        <v>0.85185185185185186</v>
      </c>
    </row>
    <row r="39" spans="1:71" x14ac:dyDescent="0.2">
      <c r="E39" s="52"/>
    </row>
    <row r="40" spans="1:71" x14ac:dyDescent="0.2">
      <c r="E40" s="52"/>
    </row>
    <row r="41" spans="1:71" x14ac:dyDescent="0.2">
      <c r="D41" s="62"/>
      <c r="E41" s="62"/>
      <c r="F41" s="63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</row>
    <row r="42" spans="1:71" x14ac:dyDescent="0.2">
      <c r="E42" s="52"/>
    </row>
    <row r="43" spans="1:71" x14ac:dyDescent="0.2">
      <c r="E43" s="52" t="str">
        <f t="shared" ref="E43:E68" si="9">IF(F43="Y",1,"")</f>
        <v/>
      </c>
    </row>
    <row r="44" spans="1:71" x14ac:dyDescent="0.2">
      <c r="E44" s="52" t="str">
        <f t="shared" si="9"/>
        <v/>
      </c>
    </row>
    <row r="45" spans="1:71" x14ac:dyDescent="0.2">
      <c r="E45" s="52" t="str">
        <f t="shared" si="9"/>
        <v/>
      </c>
    </row>
    <row r="46" spans="1:71" x14ac:dyDescent="0.2">
      <c r="E46" s="52" t="str">
        <f t="shared" si="9"/>
        <v/>
      </c>
    </row>
    <row r="47" spans="1:71" x14ac:dyDescent="0.2">
      <c r="E47" s="52" t="str">
        <f t="shared" si="9"/>
        <v/>
      </c>
    </row>
    <row r="48" spans="1:71" x14ac:dyDescent="0.2">
      <c r="E48" s="67" t="str">
        <f t="shared" si="9"/>
        <v/>
      </c>
    </row>
    <row r="49" spans="5:5" x14ac:dyDescent="0.2">
      <c r="E49" s="52" t="str">
        <f t="shared" si="9"/>
        <v/>
      </c>
    </row>
    <row r="50" spans="5:5" x14ac:dyDescent="0.2">
      <c r="E50" s="52" t="str">
        <f t="shared" si="9"/>
        <v/>
      </c>
    </row>
    <row r="51" spans="5:5" x14ac:dyDescent="0.2">
      <c r="E51" s="52" t="str">
        <f t="shared" si="9"/>
        <v/>
      </c>
    </row>
    <row r="52" spans="5:5" x14ac:dyDescent="0.2">
      <c r="E52" s="52" t="str">
        <f t="shared" si="9"/>
        <v/>
      </c>
    </row>
    <row r="53" spans="5:5" x14ac:dyDescent="0.2">
      <c r="E53" s="52" t="str">
        <f t="shared" si="9"/>
        <v/>
      </c>
    </row>
    <row r="54" spans="5:5" x14ac:dyDescent="0.2">
      <c r="E54" s="52" t="str">
        <f t="shared" si="9"/>
        <v/>
      </c>
    </row>
    <row r="55" spans="5:5" x14ac:dyDescent="0.2">
      <c r="E55" s="52" t="str">
        <f t="shared" si="9"/>
        <v/>
      </c>
    </row>
    <row r="56" spans="5:5" x14ac:dyDescent="0.2">
      <c r="E56" s="52" t="str">
        <f t="shared" si="9"/>
        <v/>
      </c>
    </row>
    <row r="57" spans="5:5" x14ac:dyDescent="0.2">
      <c r="E57" s="52" t="str">
        <f t="shared" si="9"/>
        <v/>
      </c>
    </row>
    <row r="58" spans="5:5" x14ac:dyDescent="0.2">
      <c r="E58" s="52" t="str">
        <f t="shared" si="9"/>
        <v/>
      </c>
    </row>
    <row r="59" spans="5:5" x14ac:dyDescent="0.2">
      <c r="E59" s="52" t="str">
        <f t="shared" si="9"/>
        <v/>
      </c>
    </row>
    <row r="60" spans="5:5" x14ac:dyDescent="0.2">
      <c r="E60" s="52" t="str">
        <f t="shared" si="9"/>
        <v/>
      </c>
    </row>
    <row r="61" spans="5:5" x14ac:dyDescent="0.2">
      <c r="E61" s="52" t="str">
        <f t="shared" si="9"/>
        <v/>
      </c>
    </row>
    <row r="62" spans="5:5" x14ac:dyDescent="0.2">
      <c r="E62" s="52" t="str">
        <f t="shared" si="9"/>
        <v/>
      </c>
    </row>
    <row r="63" spans="5:5" x14ac:dyDescent="0.2">
      <c r="E63" s="52" t="str">
        <f t="shared" si="9"/>
        <v/>
      </c>
    </row>
    <row r="64" spans="5:5" x14ac:dyDescent="0.2">
      <c r="E64" s="52" t="str">
        <f t="shared" si="9"/>
        <v/>
      </c>
    </row>
    <row r="65" spans="5:5" x14ac:dyDescent="0.2">
      <c r="E65" s="52" t="str">
        <f t="shared" si="9"/>
        <v/>
      </c>
    </row>
    <row r="66" spans="5:5" x14ac:dyDescent="0.2">
      <c r="E66" s="52" t="str">
        <f t="shared" si="9"/>
        <v/>
      </c>
    </row>
    <row r="67" spans="5:5" x14ac:dyDescent="0.2">
      <c r="E67" s="52" t="str">
        <f t="shared" si="9"/>
        <v/>
      </c>
    </row>
    <row r="68" spans="5:5" x14ac:dyDescent="0.2">
      <c r="E68" s="52" t="str">
        <f t="shared" si="9"/>
        <v/>
      </c>
    </row>
    <row r="69" spans="5:5" x14ac:dyDescent="0.2">
      <c r="E69" s="52" t="str">
        <f t="shared" ref="E69:E77" si="10">IF(F69="Y",1,"")</f>
        <v/>
      </c>
    </row>
    <row r="70" spans="5:5" x14ac:dyDescent="0.2">
      <c r="E70" s="52" t="str">
        <f t="shared" si="10"/>
        <v/>
      </c>
    </row>
    <row r="71" spans="5:5" x14ac:dyDescent="0.2">
      <c r="E71" s="52" t="str">
        <f t="shared" si="10"/>
        <v/>
      </c>
    </row>
    <row r="72" spans="5:5" x14ac:dyDescent="0.2">
      <c r="E72" s="52" t="str">
        <f t="shared" si="10"/>
        <v/>
      </c>
    </row>
    <row r="73" spans="5:5" x14ac:dyDescent="0.2">
      <c r="E73" s="52" t="str">
        <f t="shared" si="10"/>
        <v/>
      </c>
    </row>
    <row r="74" spans="5:5" x14ac:dyDescent="0.2">
      <c r="E74" s="52" t="str">
        <f t="shared" si="10"/>
        <v/>
      </c>
    </row>
    <row r="75" spans="5:5" x14ac:dyDescent="0.2">
      <c r="E75" s="52" t="str">
        <f t="shared" si="10"/>
        <v/>
      </c>
    </row>
    <row r="76" spans="5:5" x14ac:dyDescent="0.2">
      <c r="E76" s="52" t="str">
        <f t="shared" si="10"/>
        <v/>
      </c>
    </row>
    <row r="77" spans="5:5" x14ac:dyDescent="0.2">
      <c r="E77" s="52" t="str">
        <f t="shared" si="10"/>
        <v/>
      </c>
    </row>
  </sheetData>
  <mergeCells count="39">
    <mergeCell ref="BF3:BG3"/>
    <mergeCell ref="BN3:BO3"/>
    <mergeCell ref="AR3:AS3"/>
    <mergeCell ref="AT3:AU3"/>
    <mergeCell ref="AV3:AW3"/>
    <mergeCell ref="AX3:AY3"/>
    <mergeCell ref="AZ3:BA3"/>
    <mergeCell ref="G1:G4"/>
    <mergeCell ref="H1:H4"/>
    <mergeCell ref="I1:I4"/>
    <mergeCell ref="AV2:AY2"/>
    <mergeCell ref="AK1:AL3"/>
    <mergeCell ref="AM1:AN3"/>
    <mergeCell ref="AO1:AQ3"/>
    <mergeCell ref="AR1:BS1"/>
    <mergeCell ref="AR2:AU2"/>
    <mergeCell ref="AZ2:BC2"/>
    <mergeCell ref="BD2:BG2"/>
    <mergeCell ref="BH2:BK2"/>
    <mergeCell ref="BL2:BO2"/>
    <mergeCell ref="BP3:BQ3"/>
    <mergeCell ref="BB3:BC3"/>
    <mergeCell ref="BD3:BE3"/>
    <mergeCell ref="A35:D35"/>
    <mergeCell ref="A34:D34"/>
    <mergeCell ref="A33:D33"/>
    <mergeCell ref="BR3:BS3"/>
    <mergeCell ref="BH3:BI3"/>
    <mergeCell ref="BJ3:BK3"/>
    <mergeCell ref="BL3:BM3"/>
    <mergeCell ref="J1:R3"/>
    <mergeCell ref="S1:AA3"/>
    <mergeCell ref="AB1:AE3"/>
    <mergeCell ref="AF1:AH3"/>
    <mergeCell ref="AI1:AJ3"/>
    <mergeCell ref="BP2:BS2"/>
    <mergeCell ref="A1:D4"/>
    <mergeCell ref="E1:E4"/>
    <mergeCell ref="F1:F4"/>
  </mergeCells>
  <phoneticPr fontId="0" type="noConversion"/>
  <printOptions horizontalCentered="1"/>
  <pageMargins left="0.24" right="0.18" top="0.56000000000000005" bottom="0.47" header="0.51181102362204722" footer="0.51181102362204722"/>
  <pageSetup paperSize="9" scale="51" fitToWidth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Y77"/>
  <sheetViews>
    <sheetView zoomScaleNormal="100" workbookViewId="0">
      <pane ySplit="4200" topLeftCell="A6" activePane="bottomLeft"/>
      <selection pane="bottomLeft" activeCell="A7" sqref="A7"/>
    </sheetView>
  </sheetViews>
  <sheetFormatPr defaultColWidth="9.42578125" defaultRowHeight="12.75" x14ac:dyDescent="0.2"/>
  <cols>
    <col min="1" max="2" width="9.42578125" style="9"/>
    <col min="3" max="3" width="6.5703125" style="4" customWidth="1"/>
    <col min="4" max="4" width="45" style="1" customWidth="1"/>
    <col min="5" max="5" width="10.42578125" style="1" hidden="1" customWidth="1"/>
    <col min="6" max="6" width="10.42578125" style="4" customWidth="1"/>
    <col min="7" max="8" width="11.42578125" style="1" customWidth="1"/>
    <col min="9" max="9" width="11.42578125" style="1" hidden="1" customWidth="1"/>
    <col min="10" max="62" width="11.42578125" style="1" customWidth="1"/>
    <col min="63" max="63" width="11.42578125" style="13" customWidth="1"/>
    <col min="64" max="71" width="11.42578125" style="1" customWidth="1"/>
    <col min="72" max="16384" width="9.42578125" style="9"/>
  </cols>
  <sheetData>
    <row r="1" spans="1:122" ht="33" customHeight="1" x14ac:dyDescent="0.2">
      <c r="A1" s="202" t="s">
        <v>369</v>
      </c>
      <c r="B1" s="202"/>
      <c r="C1" s="202"/>
      <c r="D1" s="202"/>
      <c r="E1" s="203"/>
      <c r="F1" s="206" t="s">
        <v>315</v>
      </c>
      <c r="G1" s="201" t="s">
        <v>245</v>
      </c>
      <c r="H1" s="201" t="s">
        <v>246</v>
      </c>
      <c r="I1" s="208" t="s">
        <v>2</v>
      </c>
      <c r="J1" s="191" t="s">
        <v>240</v>
      </c>
      <c r="K1" s="191"/>
      <c r="L1" s="191"/>
      <c r="M1" s="191"/>
      <c r="N1" s="191"/>
      <c r="O1" s="191"/>
      <c r="P1" s="191"/>
      <c r="Q1" s="191"/>
      <c r="R1" s="191"/>
      <c r="S1" s="191" t="s">
        <v>239</v>
      </c>
      <c r="T1" s="191"/>
      <c r="U1" s="191"/>
      <c r="V1" s="191"/>
      <c r="W1" s="191"/>
      <c r="X1" s="191"/>
      <c r="Y1" s="191"/>
      <c r="Z1" s="191"/>
      <c r="AA1" s="191"/>
      <c r="AB1" s="177" t="s">
        <v>282</v>
      </c>
      <c r="AC1" s="177"/>
      <c r="AD1" s="177"/>
      <c r="AE1" s="177"/>
      <c r="AF1" s="192" t="s">
        <v>284</v>
      </c>
      <c r="AG1" s="192"/>
      <c r="AH1" s="192"/>
      <c r="AI1" s="177" t="s">
        <v>0</v>
      </c>
      <c r="AJ1" s="177"/>
      <c r="AK1" s="177" t="s">
        <v>262</v>
      </c>
      <c r="AL1" s="177"/>
      <c r="AM1" s="192" t="s">
        <v>241</v>
      </c>
      <c r="AN1" s="192"/>
      <c r="AO1" s="191" t="s">
        <v>242</v>
      </c>
      <c r="AP1" s="191"/>
      <c r="AQ1" s="191"/>
      <c r="AR1" s="177" t="s">
        <v>244</v>
      </c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</row>
    <row r="2" spans="1:122" ht="28.35" customHeight="1" x14ac:dyDescent="0.2">
      <c r="A2" s="202"/>
      <c r="B2" s="202"/>
      <c r="C2" s="202"/>
      <c r="D2" s="202"/>
      <c r="E2" s="204"/>
      <c r="F2" s="207"/>
      <c r="G2" s="201"/>
      <c r="H2" s="201"/>
      <c r="I2" s="208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77"/>
      <c r="AC2" s="177"/>
      <c r="AD2" s="177"/>
      <c r="AE2" s="177"/>
      <c r="AF2" s="192"/>
      <c r="AG2" s="192"/>
      <c r="AH2" s="192"/>
      <c r="AI2" s="177"/>
      <c r="AJ2" s="177"/>
      <c r="AK2" s="177"/>
      <c r="AL2" s="177"/>
      <c r="AM2" s="192"/>
      <c r="AN2" s="192"/>
      <c r="AO2" s="191"/>
      <c r="AP2" s="191"/>
      <c r="AQ2" s="191"/>
      <c r="AR2" s="177" t="s">
        <v>305</v>
      </c>
      <c r="AS2" s="177"/>
      <c r="AT2" s="177"/>
      <c r="AU2" s="177"/>
      <c r="AV2" s="177" t="s">
        <v>283</v>
      </c>
      <c r="AW2" s="177"/>
      <c r="AX2" s="177"/>
      <c r="AY2" s="177"/>
      <c r="AZ2" s="177" t="s">
        <v>269</v>
      </c>
      <c r="BA2" s="177"/>
      <c r="BB2" s="177"/>
      <c r="BC2" s="177"/>
      <c r="BD2" s="177" t="s">
        <v>270</v>
      </c>
      <c r="BE2" s="177"/>
      <c r="BF2" s="177"/>
      <c r="BG2" s="177"/>
      <c r="BH2" s="177" t="s">
        <v>271</v>
      </c>
      <c r="BI2" s="177"/>
      <c r="BJ2" s="177"/>
      <c r="BK2" s="177"/>
      <c r="BL2" s="177" t="s">
        <v>272</v>
      </c>
      <c r="BM2" s="177"/>
      <c r="BN2" s="177"/>
      <c r="BO2" s="177"/>
      <c r="BP2" s="177" t="s">
        <v>1</v>
      </c>
      <c r="BQ2" s="177"/>
      <c r="BR2" s="177"/>
      <c r="BS2" s="177"/>
    </row>
    <row r="3" spans="1:122" ht="28.35" customHeight="1" x14ac:dyDescent="0.2">
      <c r="A3" s="202"/>
      <c r="B3" s="202"/>
      <c r="C3" s="202"/>
      <c r="D3" s="202"/>
      <c r="E3" s="204"/>
      <c r="F3" s="207"/>
      <c r="G3" s="201"/>
      <c r="H3" s="201"/>
      <c r="I3" s="208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77"/>
      <c r="AC3" s="177"/>
      <c r="AD3" s="177"/>
      <c r="AE3" s="177"/>
      <c r="AF3" s="192"/>
      <c r="AG3" s="192"/>
      <c r="AH3" s="192"/>
      <c r="AI3" s="177"/>
      <c r="AJ3" s="177"/>
      <c r="AK3" s="177"/>
      <c r="AL3" s="177"/>
      <c r="AM3" s="192"/>
      <c r="AN3" s="192"/>
      <c r="AO3" s="191"/>
      <c r="AP3" s="191"/>
      <c r="AQ3" s="191"/>
      <c r="AR3" s="177" t="s">
        <v>265</v>
      </c>
      <c r="AS3" s="177"/>
      <c r="AT3" s="177" t="s">
        <v>266</v>
      </c>
      <c r="AU3" s="177"/>
      <c r="AV3" s="177" t="s">
        <v>265</v>
      </c>
      <c r="AW3" s="177"/>
      <c r="AX3" s="177" t="s">
        <v>266</v>
      </c>
      <c r="AY3" s="177"/>
      <c r="AZ3" s="177" t="s">
        <v>265</v>
      </c>
      <c r="BA3" s="177"/>
      <c r="BB3" s="177" t="s">
        <v>266</v>
      </c>
      <c r="BC3" s="177"/>
      <c r="BD3" s="177" t="s">
        <v>265</v>
      </c>
      <c r="BE3" s="177"/>
      <c r="BF3" s="177" t="s">
        <v>266</v>
      </c>
      <c r="BG3" s="177"/>
      <c r="BH3" s="177" t="s">
        <v>265</v>
      </c>
      <c r="BI3" s="177"/>
      <c r="BJ3" s="177" t="s">
        <v>266</v>
      </c>
      <c r="BK3" s="177"/>
      <c r="BL3" s="177" t="s">
        <v>265</v>
      </c>
      <c r="BM3" s="177"/>
      <c r="BN3" s="177" t="s">
        <v>266</v>
      </c>
      <c r="BO3" s="177"/>
      <c r="BP3" s="177" t="s">
        <v>265</v>
      </c>
      <c r="BQ3" s="177"/>
      <c r="BR3" s="177" t="s">
        <v>266</v>
      </c>
      <c r="BS3" s="177"/>
    </row>
    <row r="4" spans="1:122" ht="108.75" customHeight="1" x14ac:dyDescent="0.2">
      <c r="A4" s="202"/>
      <c r="B4" s="202"/>
      <c r="C4" s="202"/>
      <c r="D4" s="202"/>
      <c r="E4" s="205"/>
      <c r="F4" s="207"/>
      <c r="G4" s="201"/>
      <c r="H4" s="201"/>
      <c r="I4" s="208"/>
      <c r="J4" s="6" t="s">
        <v>250</v>
      </c>
      <c r="K4" s="5" t="s">
        <v>3</v>
      </c>
      <c r="L4" s="5" t="s">
        <v>4</v>
      </c>
      <c r="M4" s="5" t="s">
        <v>5</v>
      </c>
      <c r="N4" s="5" t="s">
        <v>6</v>
      </c>
      <c r="O4" s="5" t="s">
        <v>7</v>
      </c>
      <c r="P4" s="5" t="s">
        <v>8</v>
      </c>
      <c r="Q4" s="5" t="s">
        <v>9</v>
      </c>
      <c r="R4" s="5" t="s">
        <v>10</v>
      </c>
      <c r="S4" s="6" t="s">
        <v>250</v>
      </c>
      <c r="T4" s="5" t="s">
        <v>3</v>
      </c>
      <c r="U4" s="5" t="s">
        <v>4</v>
      </c>
      <c r="V4" s="5" t="s">
        <v>5</v>
      </c>
      <c r="W4" s="5" t="s">
        <v>6</v>
      </c>
      <c r="X4" s="5" t="s">
        <v>7</v>
      </c>
      <c r="Y4" s="5" t="s">
        <v>8</v>
      </c>
      <c r="Z4" s="5" t="s">
        <v>9</v>
      </c>
      <c r="AA4" s="5" t="s">
        <v>10</v>
      </c>
      <c r="AB4" s="6" t="s">
        <v>259</v>
      </c>
      <c r="AC4" s="6" t="s">
        <v>273</v>
      </c>
      <c r="AD4" s="6" t="s">
        <v>274</v>
      </c>
      <c r="AE4" s="6" t="s">
        <v>275</v>
      </c>
      <c r="AF4" s="6" t="s">
        <v>11</v>
      </c>
      <c r="AG4" s="6" t="s">
        <v>260</v>
      </c>
      <c r="AH4" s="6" t="s">
        <v>261</v>
      </c>
      <c r="AI4" s="6" t="s">
        <v>11</v>
      </c>
      <c r="AJ4" s="6" t="s">
        <v>12</v>
      </c>
      <c r="AK4" s="6" t="s">
        <v>11</v>
      </c>
      <c r="AL4" s="6" t="s">
        <v>12</v>
      </c>
      <c r="AM4" s="6" t="s">
        <v>11</v>
      </c>
      <c r="AN4" s="6" t="s">
        <v>12</v>
      </c>
      <c r="AO4" s="6" t="s">
        <v>263</v>
      </c>
      <c r="AP4" s="6" t="s">
        <v>264</v>
      </c>
      <c r="AQ4" s="6" t="s">
        <v>243</v>
      </c>
      <c r="AR4" s="6" t="s">
        <v>267</v>
      </c>
      <c r="AS4" s="6" t="s">
        <v>268</v>
      </c>
      <c r="AT4" s="6" t="s">
        <v>267</v>
      </c>
      <c r="AU4" s="6" t="s">
        <v>268</v>
      </c>
      <c r="AV4" s="6" t="s">
        <v>267</v>
      </c>
      <c r="AW4" s="6" t="s">
        <v>268</v>
      </c>
      <c r="AX4" s="6" t="s">
        <v>267</v>
      </c>
      <c r="AY4" s="6" t="s">
        <v>268</v>
      </c>
      <c r="AZ4" s="6" t="s">
        <v>267</v>
      </c>
      <c r="BA4" s="6" t="s">
        <v>268</v>
      </c>
      <c r="BB4" s="6" t="s">
        <v>267</v>
      </c>
      <c r="BC4" s="6" t="s">
        <v>268</v>
      </c>
      <c r="BD4" s="6" t="s">
        <v>267</v>
      </c>
      <c r="BE4" s="6" t="s">
        <v>268</v>
      </c>
      <c r="BF4" s="6" t="s">
        <v>267</v>
      </c>
      <c r="BG4" s="6" t="s">
        <v>268</v>
      </c>
      <c r="BH4" s="6" t="s">
        <v>267</v>
      </c>
      <c r="BI4" s="6" t="s">
        <v>268</v>
      </c>
      <c r="BJ4" s="6" t="s">
        <v>267</v>
      </c>
      <c r="BK4" s="53" t="s">
        <v>268</v>
      </c>
      <c r="BL4" s="6" t="s">
        <v>267</v>
      </c>
      <c r="BM4" s="6" t="s">
        <v>268</v>
      </c>
      <c r="BN4" s="6" t="s">
        <v>267</v>
      </c>
      <c r="BO4" s="6" t="s">
        <v>268</v>
      </c>
      <c r="BP4" s="6" t="s">
        <v>267</v>
      </c>
      <c r="BQ4" s="6" t="s">
        <v>268</v>
      </c>
      <c r="BR4" s="6" t="s">
        <v>267</v>
      </c>
      <c r="BS4" s="6" t="s">
        <v>268</v>
      </c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</row>
    <row r="5" spans="1:122" ht="14.25" customHeight="1" x14ac:dyDescent="0.2">
      <c r="A5" s="11">
        <v>1</v>
      </c>
      <c r="B5" s="11" t="s">
        <v>279</v>
      </c>
      <c r="C5" s="11">
        <v>9521</v>
      </c>
      <c r="D5" s="18" t="s">
        <v>120</v>
      </c>
      <c r="E5" s="18">
        <f t="shared" ref="E5:E35" si="0">IF(F5="Y",1,"")</f>
        <v>1</v>
      </c>
      <c r="F5" s="145" t="s">
        <v>377</v>
      </c>
      <c r="G5" s="121">
        <f>SUM(J5:R5)</f>
        <v>60</v>
      </c>
      <c r="H5" s="121">
        <f>SUM(S5:AA5)</f>
        <v>17</v>
      </c>
      <c r="I5" s="20"/>
      <c r="J5" s="22"/>
      <c r="K5" s="21">
        <v>1</v>
      </c>
      <c r="L5" s="21">
        <v>1</v>
      </c>
      <c r="M5" s="21">
        <v>9</v>
      </c>
      <c r="N5" s="21">
        <v>25</v>
      </c>
      <c r="O5" s="21">
        <v>2</v>
      </c>
      <c r="P5" s="112">
        <v>1</v>
      </c>
      <c r="Q5" s="21">
        <v>11</v>
      </c>
      <c r="R5" s="21">
        <v>10</v>
      </c>
      <c r="S5" s="22"/>
      <c r="T5" s="21">
        <v>2</v>
      </c>
      <c r="U5" s="21">
        <v>3</v>
      </c>
      <c r="V5" s="21">
        <v>7</v>
      </c>
      <c r="W5" s="21">
        <v>2</v>
      </c>
      <c r="X5" s="21"/>
      <c r="Y5" s="21">
        <v>1</v>
      </c>
      <c r="Z5" s="21">
        <v>1</v>
      </c>
      <c r="AA5" s="21">
        <v>1</v>
      </c>
      <c r="AB5" s="22"/>
      <c r="AC5" s="22">
        <v>3</v>
      </c>
      <c r="AD5" s="22"/>
      <c r="AE5" s="22">
        <v>1</v>
      </c>
      <c r="AF5" s="22">
        <v>4</v>
      </c>
      <c r="AG5" s="22">
        <v>2</v>
      </c>
      <c r="AH5" s="22">
        <v>56</v>
      </c>
      <c r="AI5" s="22">
        <v>1</v>
      </c>
      <c r="AJ5" s="22"/>
      <c r="AK5" s="22"/>
      <c r="AL5" s="22"/>
      <c r="AM5" s="22"/>
      <c r="AN5" s="22"/>
      <c r="AO5" s="21">
        <v>5.0999999999999996</v>
      </c>
      <c r="AP5" s="21">
        <v>2</v>
      </c>
      <c r="AQ5" s="21">
        <v>13.25</v>
      </c>
      <c r="AR5" s="22"/>
      <c r="AS5" s="22"/>
      <c r="AT5" s="22"/>
      <c r="AU5" s="22"/>
      <c r="AV5" s="22">
        <v>2</v>
      </c>
      <c r="AW5" s="22">
        <v>60</v>
      </c>
      <c r="AX5" s="22"/>
      <c r="AY5" s="22"/>
      <c r="AZ5" s="22"/>
      <c r="BA5" s="22"/>
      <c r="BB5" s="22">
        <v>7</v>
      </c>
      <c r="BC5" s="22">
        <v>8</v>
      </c>
      <c r="BD5" s="22"/>
      <c r="BE5" s="22"/>
      <c r="BF5" s="22"/>
      <c r="BG5" s="22"/>
      <c r="BH5" s="22"/>
      <c r="BI5" s="22"/>
      <c r="BJ5" s="22">
        <v>7</v>
      </c>
      <c r="BK5" s="22">
        <v>22</v>
      </c>
      <c r="BL5" s="22"/>
      <c r="BM5" s="22"/>
      <c r="BN5" s="22">
        <v>2</v>
      </c>
      <c r="BO5" s="22">
        <v>6</v>
      </c>
      <c r="BP5" s="22"/>
      <c r="BQ5" s="22"/>
      <c r="BR5" s="22">
        <v>34</v>
      </c>
      <c r="BS5" s="22">
        <v>63</v>
      </c>
    </row>
    <row r="6" spans="1:122" ht="14.25" customHeight="1" x14ac:dyDescent="0.2">
      <c r="A6" s="11">
        <f t="shared" ref="A6:A52" si="1">+A5+1</f>
        <v>2</v>
      </c>
      <c r="B6" s="11" t="s">
        <v>279</v>
      </c>
      <c r="C6" s="11">
        <v>9561</v>
      </c>
      <c r="D6" s="18" t="s">
        <v>135</v>
      </c>
      <c r="E6" s="18">
        <f t="shared" si="0"/>
        <v>1</v>
      </c>
      <c r="F6" s="145" t="s">
        <v>377</v>
      </c>
      <c r="G6" s="121">
        <f t="shared" ref="G6:G52" si="2">SUM(J6:R6)</f>
        <v>24</v>
      </c>
      <c r="H6" s="121">
        <f t="shared" ref="H6:H52" si="3">SUM(S6:AA6)</f>
        <v>29</v>
      </c>
      <c r="I6" s="20"/>
      <c r="J6" s="22"/>
      <c r="K6" s="12">
        <v>3</v>
      </c>
      <c r="L6" s="12">
        <v>1</v>
      </c>
      <c r="M6" s="12">
        <v>3</v>
      </c>
      <c r="N6" s="12">
        <v>8</v>
      </c>
      <c r="O6" s="12">
        <v>1</v>
      </c>
      <c r="P6" s="12">
        <v>1</v>
      </c>
      <c r="Q6" s="12">
        <v>2</v>
      </c>
      <c r="R6" s="12">
        <v>5</v>
      </c>
      <c r="S6" s="17"/>
      <c r="T6" s="12"/>
      <c r="U6" s="12"/>
      <c r="V6" s="12">
        <v>1</v>
      </c>
      <c r="W6" s="12">
        <v>2</v>
      </c>
      <c r="X6" s="12">
        <v>3</v>
      </c>
      <c r="Y6" s="12">
        <v>2</v>
      </c>
      <c r="Z6" s="12">
        <v>6</v>
      </c>
      <c r="AA6" s="12">
        <v>15</v>
      </c>
      <c r="AB6" s="17">
        <v>2</v>
      </c>
      <c r="AC6" s="17">
        <v>2</v>
      </c>
      <c r="AD6" s="17"/>
      <c r="AE6" s="17">
        <v>2</v>
      </c>
      <c r="AF6" s="17">
        <v>3</v>
      </c>
      <c r="AG6" s="17">
        <v>1</v>
      </c>
      <c r="AH6" s="17">
        <v>22</v>
      </c>
      <c r="AI6" s="17"/>
      <c r="AJ6" s="17"/>
      <c r="AK6" s="17"/>
      <c r="AL6" s="17"/>
      <c r="AM6" s="17"/>
      <c r="AN6" s="17"/>
      <c r="AO6" s="12"/>
      <c r="AP6" s="12"/>
      <c r="AQ6" s="12"/>
      <c r="AR6" s="17"/>
      <c r="AS6" s="17"/>
      <c r="AT6" s="17">
        <v>2</v>
      </c>
      <c r="AU6" s="17">
        <v>4</v>
      </c>
      <c r="AV6" s="17"/>
      <c r="AW6" s="17"/>
      <c r="AX6" s="17"/>
      <c r="AY6" s="17"/>
      <c r="AZ6" s="17"/>
      <c r="BA6" s="17"/>
      <c r="BB6" s="17">
        <v>2</v>
      </c>
      <c r="BC6" s="17"/>
      <c r="BD6" s="17"/>
      <c r="BE6" s="17"/>
      <c r="BF6" s="17"/>
      <c r="BG6" s="17"/>
      <c r="BH6" s="17"/>
      <c r="BI6" s="17"/>
      <c r="BJ6" s="17">
        <v>1</v>
      </c>
      <c r="BK6" s="109"/>
      <c r="BL6" s="17"/>
      <c r="BM6" s="17"/>
      <c r="BN6" s="17">
        <v>2</v>
      </c>
      <c r="BO6" s="17">
        <v>10</v>
      </c>
      <c r="BP6" s="17">
        <v>1</v>
      </c>
      <c r="BQ6" s="17">
        <v>1.5</v>
      </c>
      <c r="BR6" s="17">
        <v>3</v>
      </c>
      <c r="BS6" s="17">
        <v>8.5</v>
      </c>
    </row>
    <row r="7" spans="1:122" ht="14.25" customHeight="1" x14ac:dyDescent="0.2">
      <c r="A7" s="11">
        <f t="shared" si="1"/>
        <v>3</v>
      </c>
      <c r="B7" s="11" t="s">
        <v>279</v>
      </c>
      <c r="C7" s="11">
        <v>9523</v>
      </c>
      <c r="D7" s="18" t="s">
        <v>138</v>
      </c>
      <c r="E7" s="18">
        <f t="shared" si="0"/>
        <v>1</v>
      </c>
      <c r="F7" s="145" t="s">
        <v>377</v>
      </c>
      <c r="G7" s="121">
        <f t="shared" si="2"/>
        <v>75</v>
      </c>
      <c r="H7" s="121">
        <f t="shared" si="3"/>
        <v>50</v>
      </c>
      <c r="I7" s="20"/>
      <c r="J7" s="22"/>
      <c r="K7" s="12">
        <v>3</v>
      </c>
      <c r="L7" s="12">
        <v>3</v>
      </c>
      <c r="M7" s="12">
        <v>9</v>
      </c>
      <c r="N7" s="12">
        <v>35</v>
      </c>
      <c r="O7" s="12">
        <v>2</v>
      </c>
      <c r="P7" s="12">
        <v>2</v>
      </c>
      <c r="Q7" s="12">
        <v>4</v>
      </c>
      <c r="R7" s="12">
        <v>17</v>
      </c>
      <c r="S7" s="17">
        <v>1</v>
      </c>
      <c r="T7" s="12">
        <v>7</v>
      </c>
      <c r="U7" s="12">
        <v>7</v>
      </c>
      <c r="V7" s="12">
        <v>21</v>
      </c>
      <c r="W7" s="12"/>
      <c r="X7" s="12"/>
      <c r="Y7" s="12">
        <v>4</v>
      </c>
      <c r="Z7" s="12">
        <v>4</v>
      </c>
      <c r="AA7" s="12">
        <v>6</v>
      </c>
      <c r="AB7" s="17"/>
      <c r="AC7" s="17">
        <v>8</v>
      </c>
      <c r="AD7" s="17">
        <v>2</v>
      </c>
      <c r="AE7" s="17"/>
      <c r="AF7" s="17">
        <v>7</v>
      </c>
      <c r="AG7" s="17"/>
      <c r="AH7" s="17">
        <v>51</v>
      </c>
      <c r="AI7" s="17"/>
      <c r="AJ7" s="17"/>
      <c r="AK7" s="17">
        <v>1</v>
      </c>
      <c r="AL7" s="17"/>
      <c r="AM7" s="17"/>
      <c r="AN7" s="17"/>
      <c r="AO7" s="12">
        <v>20</v>
      </c>
      <c r="AP7" s="12">
        <v>9</v>
      </c>
      <c r="AQ7" s="12">
        <v>42</v>
      </c>
      <c r="AR7" s="17">
        <v>1</v>
      </c>
      <c r="AS7" s="17">
        <v>45</v>
      </c>
      <c r="AT7" s="17"/>
      <c r="AU7" s="17"/>
      <c r="AV7" s="17"/>
      <c r="AW7" s="17"/>
      <c r="AX7" s="17"/>
      <c r="AY7" s="17"/>
      <c r="AZ7" s="17"/>
      <c r="BA7" s="17"/>
      <c r="BB7" s="17">
        <v>1</v>
      </c>
      <c r="BC7" s="17">
        <v>10</v>
      </c>
      <c r="BD7" s="17"/>
      <c r="BE7" s="17"/>
      <c r="BF7" s="17">
        <v>1</v>
      </c>
      <c r="BG7" s="17">
        <v>4</v>
      </c>
      <c r="BH7" s="17"/>
      <c r="BI7" s="17"/>
      <c r="BJ7" s="17">
        <v>1</v>
      </c>
      <c r="BK7" s="17">
        <v>4</v>
      </c>
      <c r="BL7" s="17">
        <v>1</v>
      </c>
      <c r="BM7" s="17">
        <v>9</v>
      </c>
      <c r="BN7" s="17"/>
      <c r="BO7" s="17"/>
      <c r="BP7" s="17"/>
      <c r="BQ7" s="17"/>
      <c r="BR7" s="17"/>
      <c r="BS7" s="17"/>
    </row>
    <row r="8" spans="1:122" ht="14.25" customHeight="1" x14ac:dyDescent="0.2">
      <c r="A8" s="11">
        <f t="shared" si="1"/>
        <v>4</v>
      </c>
      <c r="B8" s="11" t="s">
        <v>279</v>
      </c>
      <c r="C8" s="11">
        <v>9598</v>
      </c>
      <c r="D8" s="18" t="s">
        <v>147</v>
      </c>
      <c r="E8" s="18">
        <f t="shared" si="0"/>
        <v>1</v>
      </c>
      <c r="F8" s="145" t="s">
        <v>377</v>
      </c>
      <c r="G8" s="121">
        <f t="shared" si="2"/>
        <v>34</v>
      </c>
      <c r="H8" s="121">
        <f t="shared" si="3"/>
        <v>1</v>
      </c>
      <c r="I8" s="20"/>
      <c r="J8" s="22"/>
      <c r="K8" s="12">
        <v>1</v>
      </c>
      <c r="L8" s="12">
        <v>1</v>
      </c>
      <c r="M8" s="12">
        <v>2</v>
      </c>
      <c r="N8" s="12">
        <v>15</v>
      </c>
      <c r="O8" s="12">
        <v>2</v>
      </c>
      <c r="P8" s="12">
        <v>1</v>
      </c>
      <c r="Q8" s="12">
        <v>3</v>
      </c>
      <c r="R8" s="12">
        <v>9</v>
      </c>
      <c r="S8" s="17"/>
      <c r="T8" s="12"/>
      <c r="U8" s="12"/>
      <c r="V8" s="12">
        <v>1</v>
      </c>
      <c r="W8" s="12"/>
      <c r="X8" s="12"/>
      <c r="Y8" s="12"/>
      <c r="Z8" s="12"/>
      <c r="AA8" s="12"/>
      <c r="AB8" s="17"/>
      <c r="AC8" s="17">
        <v>1</v>
      </c>
      <c r="AD8" s="17"/>
      <c r="AE8" s="17">
        <v>2</v>
      </c>
      <c r="AF8" s="17">
        <v>1</v>
      </c>
      <c r="AG8" s="17"/>
      <c r="AH8" s="17">
        <v>21</v>
      </c>
      <c r="AI8" s="17"/>
      <c r="AJ8" s="17"/>
      <c r="AK8" s="17"/>
      <c r="AL8" s="17"/>
      <c r="AM8" s="17"/>
      <c r="AN8" s="17"/>
      <c r="AO8" s="12"/>
      <c r="AP8" s="12"/>
      <c r="AQ8" s="12"/>
      <c r="AR8" s="17">
        <v>1</v>
      </c>
      <c r="AS8" s="17">
        <v>8</v>
      </c>
      <c r="AT8" s="17"/>
      <c r="AU8" s="17"/>
      <c r="AV8" s="17"/>
      <c r="AW8" s="17"/>
      <c r="AX8" s="17"/>
      <c r="AY8" s="17"/>
      <c r="AZ8" s="17"/>
      <c r="BA8" s="17"/>
      <c r="BB8" s="17">
        <v>5</v>
      </c>
      <c r="BC8" s="17">
        <v>5</v>
      </c>
      <c r="BD8" s="17"/>
      <c r="BE8" s="17"/>
      <c r="BF8" s="17"/>
      <c r="BG8" s="17"/>
      <c r="BH8" s="17">
        <v>1</v>
      </c>
      <c r="BI8" s="17">
        <v>2</v>
      </c>
      <c r="BJ8" s="17">
        <v>3</v>
      </c>
      <c r="BK8" s="17">
        <v>2</v>
      </c>
      <c r="BL8" s="17">
        <v>2</v>
      </c>
      <c r="BM8" s="17">
        <v>4</v>
      </c>
      <c r="BN8" s="17">
        <v>6</v>
      </c>
      <c r="BO8" s="17">
        <v>28</v>
      </c>
      <c r="BP8" s="17"/>
      <c r="BQ8" s="17"/>
      <c r="BR8" s="17"/>
      <c r="BS8" s="17"/>
    </row>
    <row r="9" spans="1:122" ht="14.25" customHeight="1" x14ac:dyDescent="0.2">
      <c r="A9" s="11">
        <f t="shared" si="1"/>
        <v>5</v>
      </c>
      <c r="B9" s="11" t="s">
        <v>279</v>
      </c>
      <c r="C9" s="11">
        <v>16010</v>
      </c>
      <c r="D9" s="18" t="s">
        <v>254</v>
      </c>
      <c r="E9" s="18">
        <f t="shared" si="0"/>
        <v>1</v>
      </c>
      <c r="F9" s="145" t="s">
        <v>377</v>
      </c>
      <c r="G9" s="121">
        <f t="shared" si="2"/>
        <v>76</v>
      </c>
      <c r="H9" s="121">
        <f t="shared" si="3"/>
        <v>37</v>
      </c>
      <c r="I9" s="20"/>
      <c r="J9" s="22"/>
      <c r="K9" s="12"/>
      <c r="L9" s="12">
        <v>2</v>
      </c>
      <c r="M9" s="12">
        <v>10</v>
      </c>
      <c r="N9" s="17">
        <v>38</v>
      </c>
      <c r="O9" s="17"/>
      <c r="P9" s="17"/>
      <c r="Q9" s="17">
        <v>4</v>
      </c>
      <c r="R9" s="17">
        <v>22</v>
      </c>
      <c r="S9" s="17"/>
      <c r="T9" s="17"/>
      <c r="U9" s="17"/>
      <c r="V9" s="17">
        <v>5</v>
      </c>
      <c r="W9" s="17">
        <v>19</v>
      </c>
      <c r="X9" s="17"/>
      <c r="Y9" s="17"/>
      <c r="Z9" s="17">
        <v>3</v>
      </c>
      <c r="AA9" s="17">
        <v>10</v>
      </c>
      <c r="AB9" s="17">
        <v>4</v>
      </c>
      <c r="AC9" s="17">
        <v>3</v>
      </c>
      <c r="AD9" s="17">
        <v>2</v>
      </c>
      <c r="AE9" s="17">
        <v>1</v>
      </c>
      <c r="AF9" s="17">
        <v>1</v>
      </c>
      <c r="AG9" s="17">
        <v>1</v>
      </c>
      <c r="AH9" s="17">
        <v>45</v>
      </c>
      <c r="AI9" s="17"/>
      <c r="AJ9" s="17"/>
      <c r="AK9" s="17"/>
      <c r="AL9" s="17"/>
      <c r="AM9" s="17"/>
      <c r="AN9" s="17"/>
      <c r="AO9" s="17"/>
      <c r="AP9" s="17"/>
      <c r="AQ9" s="17">
        <v>22</v>
      </c>
      <c r="AR9" s="17">
        <v>1</v>
      </c>
      <c r="AS9" s="17">
        <v>40</v>
      </c>
      <c r="AT9" s="17"/>
      <c r="AU9" s="17"/>
      <c r="AV9" s="17"/>
      <c r="AW9" s="17"/>
      <c r="AX9" s="17"/>
      <c r="AY9" s="17"/>
      <c r="AZ9" s="17"/>
      <c r="BA9" s="17"/>
      <c r="BB9" s="17">
        <v>3</v>
      </c>
      <c r="BC9" s="17"/>
      <c r="BD9" s="17"/>
      <c r="BE9" s="17"/>
      <c r="BF9" s="17"/>
      <c r="BG9" s="17"/>
      <c r="BH9" s="17"/>
      <c r="BI9" s="17"/>
      <c r="BJ9" s="17">
        <v>4</v>
      </c>
      <c r="BK9" s="17">
        <v>28</v>
      </c>
      <c r="BL9" s="17">
        <v>1</v>
      </c>
      <c r="BM9" s="17">
        <v>7</v>
      </c>
      <c r="BN9" s="17"/>
      <c r="BO9" s="17"/>
      <c r="BP9" s="17">
        <v>3</v>
      </c>
      <c r="BQ9" s="17">
        <v>15</v>
      </c>
      <c r="BR9" s="17"/>
      <c r="BS9" s="17"/>
    </row>
    <row r="10" spans="1:122" ht="14.25" customHeight="1" x14ac:dyDescent="0.2">
      <c r="A10" s="11">
        <f t="shared" si="1"/>
        <v>6</v>
      </c>
      <c r="B10" s="11" t="s">
        <v>279</v>
      </c>
      <c r="C10" s="11">
        <v>9576</v>
      </c>
      <c r="D10" s="18" t="s">
        <v>139</v>
      </c>
      <c r="E10" s="18">
        <f t="shared" si="0"/>
        <v>1</v>
      </c>
      <c r="F10" s="145" t="s">
        <v>377</v>
      </c>
      <c r="G10" s="121">
        <f t="shared" si="2"/>
        <v>25</v>
      </c>
      <c r="H10" s="121">
        <f t="shared" si="3"/>
        <v>80</v>
      </c>
      <c r="I10" s="20"/>
      <c r="J10" s="22"/>
      <c r="K10" s="17"/>
      <c r="L10" s="12"/>
      <c r="M10" s="12">
        <v>1</v>
      </c>
      <c r="N10" s="12">
        <v>14</v>
      </c>
      <c r="O10" s="12"/>
      <c r="P10" s="12"/>
      <c r="Q10" s="12">
        <v>1</v>
      </c>
      <c r="R10" s="12">
        <v>9</v>
      </c>
      <c r="S10" s="17"/>
      <c r="T10" s="12"/>
      <c r="U10" s="12">
        <v>2</v>
      </c>
      <c r="V10" s="12">
        <v>17</v>
      </c>
      <c r="W10" s="12">
        <v>32</v>
      </c>
      <c r="X10" s="12"/>
      <c r="Y10" s="12">
        <v>1</v>
      </c>
      <c r="Z10" s="12">
        <v>13</v>
      </c>
      <c r="AA10" s="12">
        <v>15</v>
      </c>
      <c r="AB10" s="17">
        <v>12</v>
      </c>
      <c r="AC10" s="17">
        <v>3</v>
      </c>
      <c r="AD10" s="17"/>
      <c r="AE10" s="17"/>
      <c r="AF10" s="17">
        <v>2</v>
      </c>
      <c r="AG10" s="17"/>
      <c r="AH10" s="17">
        <v>64</v>
      </c>
      <c r="AI10" s="17"/>
      <c r="AJ10" s="17"/>
      <c r="AK10" s="17"/>
      <c r="AL10" s="17"/>
      <c r="AM10" s="17"/>
      <c r="AN10" s="17"/>
      <c r="AO10" s="12">
        <v>20</v>
      </c>
      <c r="AP10" s="12"/>
      <c r="AQ10" s="12">
        <v>38</v>
      </c>
      <c r="AR10" s="17">
        <v>1</v>
      </c>
      <c r="AS10" s="17">
        <v>20</v>
      </c>
      <c r="AT10" s="17"/>
      <c r="AU10" s="17"/>
      <c r="AV10" s="17"/>
      <c r="AW10" s="17"/>
      <c r="AX10" s="17"/>
      <c r="AY10" s="17"/>
      <c r="AZ10" s="17"/>
      <c r="BA10" s="17"/>
      <c r="BB10" s="17">
        <v>5</v>
      </c>
      <c r="BC10" s="17">
        <v>16</v>
      </c>
      <c r="BD10" s="17"/>
      <c r="BE10" s="17"/>
      <c r="BF10" s="17"/>
      <c r="BG10" s="17"/>
      <c r="BH10" s="17"/>
      <c r="BI10" s="17"/>
      <c r="BJ10" s="17">
        <v>1</v>
      </c>
      <c r="BK10" s="17">
        <v>2</v>
      </c>
      <c r="BL10" s="17">
        <v>2</v>
      </c>
      <c r="BM10" s="17">
        <v>5.5</v>
      </c>
      <c r="BN10" s="17">
        <v>1</v>
      </c>
      <c r="BO10" s="17">
        <v>4</v>
      </c>
      <c r="BP10" s="17">
        <v>1</v>
      </c>
      <c r="BQ10" s="17">
        <v>5</v>
      </c>
      <c r="BR10" s="17">
        <v>5</v>
      </c>
      <c r="BS10" s="17">
        <v>5</v>
      </c>
    </row>
    <row r="11" spans="1:122" ht="14.25" customHeight="1" x14ac:dyDescent="0.2">
      <c r="A11" s="11">
        <f t="shared" si="1"/>
        <v>7</v>
      </c>
      <c r="B11" s="11" t="s">
        <v>279</v>
      </c>
      <c r="C11" s="11">
        <v>9510</v>
      </c>
      <c r="D11" s="18" t="s">
        <v>118</v>
      </c>
      <c r="E11" s="18" t="str">
        <f t="shared" si="0"/>
        <v/>
      </c>
      <c r="F11" s="19" t="s">
        <v>307</v>
      </c>
      <c r="G11" s="121">
        <f t="shared" si="2"/>
        <v>21</v>
      </c>
      <c r="H11" s="121">
        <f t="shared" si="3"/>
        <v>4</v>
      </c>
      <c r="I11" s="20"/>
      <c r="J11" s="22"/>
      <c r="K11" s="21"/>
      <c r="L11" s="21"/>
      <c r="M11" s="21"/>
      <c r="N11" s="21">
        <v>18</v>
      </c>
      <c r="O11" s="21"/>
      <c r="P11" s="21"/>
      <c r="Q11" s="21"/>
      <c r="R11" s="21">
        <v>3</v>
      </c>
      <c r="S11" s="22"/>
      <c r="T11" s="21"/>
      <c r="U11" s="21"/>
      <c r="V11" s="21">
        <v>1</v>
      </c>
      <c r="W11" s="21">
        <v>2</v>
      </c>
      <c r="X11" s="21"/>
      <c r="Y11" s="21"/>
      <c r="Z11" s="21"/>
      <c r="AA11" s="21">
        <v>1</v>
      </c>
      <c r="AB11" s="22"/>
      <c r="AC11" s="22">
        <v>1</v>
      </c>
      <c r="AD11" s="22">
        <v>2</v>
      </c>
      <c r="AE11" s="22"/>
      <c r="AF11" s="22"/>
      <c r="AG11" s="22"/>
      <c r="AH11" s="22">
        <v>16</v>
      </c>
      <c r="AI11" s="22"/>
      <c r="AJ11" s="22"/>
      <c r="AK11" s="22"/>
      <c r="AL11" s="22"/>
      <c r="AM11" s="22"/>
      <c r="AN11" s="22"/>
      <c r="AO11" s="21">
        <v>9</v>
      </c>
      <c r="AP11" s="21"/>
      <c r="AQ11" s="21"/>
      <c r="AR11" s="22">
        <v>1</v>
      </c>
      <c r="AS11" s="22">
        <v>10</v>
      </c>
      <c r="AT11" s="22"/>
      <c r="AU11" s="22"/>
      <c r="AV11" s="22"/>
      <c r="AW11" s="22"/>
      <c r="AX11" s="22"/>
      <c r="AY11" s="22"/>
      <c r="AZ11" s="22">
        <v>1</v>
      </c>
      <c r="BA11" s="22">
        <v>10</v>
      </c>
      <c r="BB11" s="22">
        <v>2</v>
      </c>
      <c r="BC11" s="22">
        <v>6</v>
      </c>
      <c r="BD11" s="22"/>
      <c r="BE11" s="22"/>
      <c r="BF11" s="22"/>
      <c r="BG11" s="22"/>
      <c r="BH11" s="22"/>
      <c r="BI11" s="22"/>
      <c r="BJ11" s="22">
        <v>3</v>
      </c>
      <c r="BK11" s="22">
        <v>6</v>
      </c>
      <c r="BL11" s="22"/>
      <c r="BM11" s="22"/>
      <c r="BN11" s="22">
        <v>2</v>
      </c>
      <c r="BO11" s="22">
        <v>4</v>
      </c>
      <c r="BP11" s="22"/>
      <c r="BQ11" s="22"/>
      <c r="BR11" s="22">
        <v>2</v>
      </c>
      <c r="BS11" s="22">
        <v>4</v>
      </c>
    </row>
    <row r="12" spans="1:122" ht="14.25" customHeight="1" x14ac:dyDescent="0.2">
      <c r="A12" s="11">
        <f t="shared" si="1"/>
        <v>8</v>
      </c>
      <c r="B12" s="11" t="s">
        <v>279</v>
      </c>
      <c r="C12" s="11">
        <v>13590</v>
      </c>
      <c r="D12" s="18" t="s">
        <v>119</v>
      </c>
      <c r="E12" s="18">
        <f t="shared" si="0"/>
        <v>1</v>
      </c>
      <c r="F12" s="145" t="s">
        <v>377</v>
      </c>
      <c r="G12" s="121">
        <f t="shared" si="2"/>
        <v>112</v>
      </c>
      <c r="H12" s="121">
        <f t="shared" si="3"/>
        <v>30</v>
      </c>
      <c r="I12" s="20"/>
      <c r="J12" s="22"/>
      <c r="K12" s="21"/>
      <c r="L12" s="21">
        <v>1</v>
      </c>
      <c r="M12" s="21">
        <v>13</v>
      </c>
      <c r="N12" s="21">
        <v>71</v>
      </c>
      <c r="O12" s="21"/>
      <c r="P12" s="21"/>
      <c r="Q12" s="21">
        <v>3</v>
      </c>
      <c r="R12" s="21">
        <v>24</v>
      </c>
      <c r="S12" s="22"/>
      <c r="T12" s="21"/>
      <c r="U12" s="21">
        <v>3</v>
      </c>
      <c r="V12" s="21">
        <v>8</v>
      </c>
      <c r="W12" s="21">
        <v>9</v>
      </c>
      <c r="X12" s="21"/>
      <c r="Y12" s="21">
        <v>1</v>
      </c>
      <c r="Z12" s="21">
        <v>4</v>
      </c>
      <c r="AA12" s="21">
        <v>5</v>
      </c>
      <c r="AB12" s="22">
        <v>7</v>
      </c>
      <c r="AC12" s="22">
        <v>8</v>
      </c>
      <c r="AD12" s="22">
        <v>2</v>
      </c>
      <c r="AE12" s="22"/>
      <c r="AF12" s="22">
        <v>7</v>
      </c>
      <c r="AG12" s="22">
        <v>2</v>
      </c>
      <c r="AH12" s="22">
        <v>47</v>
      </c>
      <c r="AI12" s="22"/>
      <c r="AJ12" s="22"/>
      <c r="AK12" s="22"/>
      <c r="AL12" s="22"/>
      <c r="AM12" s="22"/>
      <c r="AN12" s="22"/>
      <c r="AO12" s="21">
        <v>24</v>
      </c>
      <c r="AP12" s="21">
        <v>1</v>
      </c>
      <c r="AQ12" s="21">
        <v>70</v>
      </c>
      <c r="AR12" s="22">
        <v>1</v>
      </c>
      <c r="AS12" s="22">
        <v>60</v>
      </c>
      <c r="AT12" s="22"/>
      <c r="AU12" s="22"/>
      <c r="AV12" s="22"/>
      <c r="AW12" s="22"/>
      <c r="AX12" s="22"/>
      <c r="AY12" s="22"/>
      <c r="AZ12" s="22"/>
      <c r="BA12" s="22"/>
      <c r="BB12" s="22">
        <v>10</v>
      </c>
      <c r="BC12" s="22">
        <v>20</v>
      </c>
      <c r="BD12" s="22"/>
      <c r="BE12" s="22"/>
      <c r="BF12" s="22"/>
      <c r="BG12" s="22"/>
      <c r="BH12" s="22"/>
      <c r="BI12" s="22"/>
      <c r="BJ12" s="22">
        <v>8</v>
      </c>
      <c r="BK12" s="22">
        <v>24</v>
      </c>
      <c r="BL12" s="22">
        <v>1</v>
      </c>
      <c r="BM12" s="22">
        <v>25</v>
      </c>
      <c r="BN12" s="22"/>
      <c r="BO12" s="22"/>
      <c r="BP12" s="22">
        <v>7</v>
      </c>
      <c r="BQ12" s="22">
        <v>14.5</v>
      </c>
      <c r="BR12" s="22">
        <v>57</v>
      </c>
      <c r="BS12" s="22">
        <v>176</v>
      </c>
    </row>
    <row r="13" spans="1:122" ht="14.25" customHeight="1" x14ac:dyDescent="0.2">
      <c r="A13" s="11">
        <f t="shared" si="1"/>
        <v>9</v>
      </c>
      <c r="B13" s="11" t="s">
        <v>279</v>
      </c>
      <c r="C13" s="16">
        <v>9524</v>
      </c>
      <c r="D13" s="18" t="s">
        <v>121</v>
      </c>
      <c r="E13" s="18">
        <f t="shared" si="0"/>
        <v>1</v>
      </c>
      <c r="F13" s="145" t="s">
        <v>377</v>
      </c>
      <c r="G13" s="121">
        <f t="shared" si="2"/>
        <v>136</v>
      </c>
      <c r="H13" s="121">
        <f t="shared" si="3"/>
        <v>79</v>
      </c>
      <c r="I13" s="20"/>
      <c r="J13" s="22"/>
      <c r="K13" s="22"/>
      <c r="L13" s="22">
        <v>5</v>
      </c>
      <c r="M13" s="22">
        <v>82</v>
      </c>
      <c r="N13" s="22"/>
      <c r="O13" s="22"/>
      <c r="P13" s="22">
        <v>3</v>
      </c>
      <c r="Q13" s="22">
        <v>46</v>
      </c>
      <c r="R13" s="22"/>
      <c r="S13" s="22"/>
      <c r="T13" s="22"/>
      <c r="U13" s="22"/>
      <c r="V13" s="22">
        <v>53</v>
      </c>
      <c r="W13" s="22"/>
      <c r="X13" s="22"/>
      <c r="Y13" s="22"/>
      <c r="Z13" s="22">
        <v>26</v>
      </c>
      <c r="AA13" s="22"/>
      <c r="AB13" s="22">
        <v>5</v>
      </c>
      <c r="AC13" s="22">
        <v>4</v>
      </c>
      <c r="AD13" s="22">
        <v>1</v>
      </c>
      <c r="AE13" s="22">
        <v>3</v>
      </c>
      <c r="AF13" s="22">
        <v>8</v>
      </c>
      <c r="AG13" s="22">
        <v>4</v>
      </c>
      <c r="AH13" s="22">
        <v>59</v>
      </c>
      <c r="AI13" s="22"/>
      <c r="AJ13" s="22"/>
      <c r="AK13" s="22"/>
      <c r="AL13" s="22"/>
      <c r="AM13" s="22"/>
      <c r="AN13" s="22"/>
      <c r="AO13" s="22"/>
      <c r="AP13" s="22"/>
      <c r="AQ13" s="22">
        <v>25</v>
      </c>
      <c r="AR13" s="22">
        <v>1</v>
      </c>
      <c r="AS13" s="22"/>
      <c r="AT13" s="22">
        <v>1</v>
      </c>
      <c r="AU13" s="22"/>
      <c r="AV13" s="22"/>
      <c r="AW13" s="22"/>
      <c r="AX13" s="22"/>
      <c r="AY13" s="22"/>
      <c r="AZ13" s="22"/>
      <c r="BA13" s="22"/>
      <c r="BB13" s="22">
        <v>5</v>
      </c>
      <c r="BC13" s="22">
        <v>10</v>
      </c>
      <c r="BD13" s="22"/>
      <c r="BE13" s="22"/>
      <c r="BF13" s="22">
        <v>3</v>
      </c>
      <c r="BG13" s="22">
        <v>3</v>
      </c>
      <c r="BH13" s="22"/>
      <c r="BI13" s="22"/>
      <c r="BJ13" s="22">
        <v>1</v>
      </c>
      <c r="BK13" s="22">
        <v>1</v>
      </c>
      <c r="BL13" s="22">
        <v>1</v>
      </c>
      <c r="BM13" s="22">
        <v>20</v>
      </c>
      <c r="BN13" s="22">
        <v>6</v>
      </c>
      <c r="BO13" s="22">
        <v>25</v>
      </c>
      <c r="BP13" s="22">
        <v>1</v>
      </c>
      <c r="BQ13" s="22"/>
      <c r="BR13" s="22">
        <v>4</v>
      </c>
      <c r="BS13" s="22">
        <v>6</v>
      </c>
    </row>
    <row r="14" spans="1:122" ht="14.25" customHeight="1" x14ac:dyDescent="0.2">
      <c r="A14" s="11">
        <f t="shared" si="1"/>
        <v>10</v>
      </c>
      <c r="B14" s="11" t="s">
        <v>279</v>
      </c>
      <c r="C14" s="11">
        <v>9525</v>
      </c>
      <c r="D14" s="18" t="s">
        <v>122</v>
      </c>
      <c r="E14" s="18">
        <f t="shared" si="0"/>
        <v>1</v>
      </c>
      <c r="F14" s="145" t="s">
        <v>377</v>
      </c>
      <c r="G14" s="121">
        <f t="shared" si="2"/>
        <v>61</v>
      </c>
      <c r="H14" s="121">
        <f t="shared" si="3"/>
        <v>15</v>
      </c>
      <c r="I14" s="20"/>
      <c r="J14" s="22"/>
      <c r="K14" s="21">
        <v>2</v>
      </c>
      <c r="L14" s="21">
        <v>6</v>
      </c>
      <c r="M14" s="21">
        <v>15</v>
      </c>
      <c r="N14" s="21">
        <v>24</v>
      </c>
      <c r="O14" s="21"/>
      <c r="P14" s="21"/>
      <c r="Q14" s="21">
        <v>8</v>
      </c>
      <c r="R14" s="21">
        <v>6</v>
      </c>
      <c r="S14" s="22"/>
      <c r="T14" s="21"/>
      <c r="U14" s="21">
        <v>3</v>
      </c>
      <c r="V14" s="21">
        <v>3</v>
      </c>
      <c r="W14" s="21">
        <v>6</v>
      </c>
      <c r="X14" s="21"/>
      <c r="Y14" s="21"/>
      <c r="Z14" s="21">
        <v>2</v>
      </c>
      <c r="AA14" s="21">
        <v>1</v>
      </c>
      <c r="AB14" s="22">
        <v>5</v>
      </c>
      <c r="AC14" s="22">
        <v>3</v>
      </c>
      <c r="AD14" s="22">
        <v>2</v>
      </c>
      <c r="AE14" s="22">
        <v>1</v>
      </c>
      <c r="AF14" s="22">
        <v>8</v>
      </c>
      <c r="AG14" s="22">
        <v>2</v>
      </c>
      <c r="AH14" s="22">
        <v>64</v>
      </c>
      <c r="AI14" s="22"/>
      <c r="AJ14" s="22">
        <v>4</v>
      </c>
      <c r="AK14" s="22"/>
      <c r="AL14" s="22"/>
      <c r="AM14" s="22"/>
      <c r="AN14" s="22">
        <v>2</v>
      </c>
      <c r="AO14" s="21">
        <v>2</v>
      </c>
      <c r="AP14" s="21">
        <v>2</v>
      </c>
      <c r="AQ14" s="21">
        <v>80</v>
      </c>
      <c r="AR14" s="22">
        <v>1</v>
      </c>
      <c r="AS14" s="22">
        <v>45</v>
      </c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>
        <v>1</v>
      </c>
      <c r="BI14" s="22">
        <v>10</v>
      </c>
      <c r="BJ14" s="22"/>
      <c r="BK14" s="22"/>
      <c r="BL14" s="22">
        <v>1</v>
      </c>
      <c r="BM14" s="22">
        <v>25</v>
      </c>
      <c r="BN14" s="22"/>
      <c r="BO14" s="22"/>
      <c r="BP14" s="22">
        <v>3</v>
      </c>
      <c r="BQ14" s="22">
        <v>38</v>
      </c>
      <c r="BR14" s="22"/>
      <c r="BS14" s="22"/>
    </row>
    <row r="15" spans="1:122" ht="14.25" customHeight="1" x14ac:dyDescent="0.2">
      <c r="A15" s="11">
        <f t="shared" si="1"/>
        <v>11</v>
      </c>
      <c r="B15" s="11" t="s">
        <v>279</v>
      </c>
      <c r="C15" s="11">
        <v>9526</v>
      </c>
      <c r="D15" s="18" t="s">
        <v>123</v>
      </c>
      <c r="E15" s="18">
        <f t="shared" si="0"/>
        <v>1</v>
      </c>
      <c r="F15" s="145" t="s">
        <v>377</v>
      </c>
      <c r="G15" s="121">
        <f t="shared" si="2"/>
        <v>11</v>
      </c>
      <c r="H15" s="121">
        <f t="shared" si="3"/>
        <v>0</v>
      </c>
      <c r="I15" s="20"/>
      <c r="J15" s="22"/>
      <c r="K15" s="12"/>
      <c r="L15" s="12"/>
      <c r="M15" s="12"/>
      <c r="N15" s="12">
        <v>9</v>
      </c>
      <c r="O15" s="12"/>
      <c r="P15" s="12"/>
      <c r="Q15" s="12"/>
      <c r="R15" s="12">
        <v>2</v>
      </c>
      <c r="S15" s="17"/>
      <c r="T15" s="12"/>
      <c r="U15" s="12"/>
      <c r="V15" s="12"/>
      <c r="W15" s="12"/>
      <c r="X15" s="12"/>
      <c r="Y15" s="12"/>
      <c r="Z15" s="12"/>
      <c r="AA15" s="12"/>
      <c r="AB15" s="17"/>
      <c r="AC15" s="17">
        <v>1</v>
      </c>
      <c r="AD15" s="17"/>
      <c r="AE15" s="17"/>
      <c r="AF15" s="17"/>
      <c r="AG15" s="17"/>
      <c r="AH15" s="17"/>
      <c r="AI15" s="17">
        <v>3</v>
      </c>
      <c r="AJ15" s="17"/>
      <c r="AK15" s="17"/>
      <c r="AL15" s="17"/>
      <c r="AM15" s="17"/>
      <c r="AN15" s="17"/>
      <c r="AO15" s="12"/>
      <c r="AP15" s="12"/>
      <c r="AQ15" s="12">
        <v>4</v>
      </c>
      <c r="AR15" s="17"/>
      <c r="AS15" s="17"/>
      <c r="AT15" s="17">
        <v>1</v>
      </c>
      <c r="AU15" s="17">
        <v>2</v>
      </c>
      <c r="AV15" s="17"/>
      <c r="AW15" s="17"/>
      <c r="AX15" s="17"/>
      <c r="AY15" s="17"/>
      <c r="AZ15" s="17"/>
      <c r="BA15" s="17"/>
      <c r="BB15" s="17">
        <v>5</v>
      </c>
      <c r="BC15" s="17">
        <v>1</v>
      </c>
      <c r="BD15" s="17"/>
      <c r="BE15" s="17"/>
      <c r="BF15" s="17"/>
      <c r="BG15" s="17"/>
      <c r="BH15" s="17"/>
      <c r="BI15" s="17"/>
      <c r="BJ15" s="17"/>
      <c r="BK15" s="17"/>
      <c r="BL15" s="17">
        <v>1</v>
      </c>
      <c r="BM15" s="17">
        <v>3</v>
      </c>
      <c r="BN15" s="17">
        <v>1</v>
      </c>
      <c r="BO15" s="17">
        <v>3</v>
      </c>
      <c r="BP15" s="17">
        <v>1</v>
      </c>
      <c r="BQ15" s="17">
        <v>4</v>
      </c>
      <c r="BR15" s="17">
        <v>1</v>
      </c>
      <c r="BS15" s="17">
        <v>2</v>
      </c>
    </row>
    <row r="16" spans="1:122" ht="14.25" customHeight="1" x14ac:dyDescent="0.2">
      <c r="A16" s="11">
        <f t="shared" si="1"/>
        <v>12</v>
      </c>
      <c r="B16" s="11" t="s">
        <v>279</v>
      </c>
      <c r="C16" s="16">
        <v>9527</v>
      </c>
      <c r="D16" s="18" t="s">
        <v>125</v>
      </c>
      <c r="E16" s="18">
        <f t="shared" si="0"/>
        <v>1</v>
      </c>
      <c r="F16" s="145" t="s">
        <v>377</v>
      </c>
      <c r="G16" s="121">
        <f t="shared" si="2"/>
        <v>112</v>
      </c>
      <c r="H16" s="121">
        <f t="shared" si="3"/>
        <v>33</v>
      </c>
      <c r="I16" s="20"/>
      <c r="J16" s="22"/>
      <c r="K16" s="17"/>
      <c r="L16" s="17"/>
      <c r="M16" s="17">
        <v>10</v>
      </c>
      <c r="N16" s="17">
        <v>59</v>
      </c>
      <c r="O16" s="17"/>
      <c r="P16" s="17"/>
      <c r="Q16" s="17">
        <v>7</v>
      </c>
      <c r="R16" s="17">
        <v>36</v>
      </c>
      <c r="S16" s="17"/>
      <c r="T16" s="17"/>
      <c r="U16" s="17"/>
      <c r="V16" s="17">
        <v>3</v>
      </c>
      <c r="W16" s="17">
        <v>20</v>
      </c>
      <c r="X16" s="17">
        <v>1</v>
      </c>
      <c r="Y16" s="17"/>
      <c r="Z16" s="17">
        <v>2</v>
      </c>
      <c r="AA16" s="17">
        <v>7</v>
      </c>
      <c r="AB16" s="17">
        <v>8</v>
      </c>
      <c r="AC16" s="17">
        <v>9</v>
      </c>
      <c r="AD16" s="17"/>
      <c r="AE16" s="17"/>
      <c r="AF16" s="17">
        <v>2</v>
      </c>
      <c r="AG16" s="17">
        <v>2</v>
      </c>
      <c r="AH16" s="17">
        <v>124</v>
      </c>
      <c r="AI16" s="17">
        <v>1</v>
      </c>
      <c r="AJ16" s="17"/>
      <c r="AK16" s="17"/>
      <c r="AL16" s="17"/>
      <c r="AM16" s="17"/>
      <c r="AN16" s="17"/>
      <c r="AO16" s="17">
        <v>50</v>
      </c>
      <c r="AP16" s="17"/>
      <c r="AQ16" s="17">
        <v>10</v>
      </c>
      <c r="AR16" s="17">
        <v>1</v>
      </c>
      <c r="AS16" s="17">
        <v>50</v>
      </c>
      <c r="AT16" s="17"/>
      <c r="AU16" s="17"/>
      <c r="AV16" s="17"/>
      <c r="AW16" s="17"/>
      <c r="AX16" s="17"/>
      <c r="AY16" s="17"/>
      <c r="AZ16" s="17"/>
      <c r="BA16" s="17"/>
      <c r="BB16" s="17">
        <v>16</v>
      </c>
      <c r="BC16" s="17">
        <v>2</v>
      </c>
      <c r="BD16" s="17"/>
      <c r="BE16" s="17"/>
      <c r="BF16" s="17"/>
      <c r="BG16" s="17"/>
      <c r="BH16" s="17"/>
      <c r="BI16" s="17"/>
      <c r="BJ16" s="17">
        <v>11</v>
      </c>
      <c r="BK16" s="17">
        <v>4</v>
      </c>
      <c r="BL16" s="17">
        <v>2</v>
      </c>
      <c r="BM16" s="17">
        <v>17</v>
      </c>
      <c r="BN16" s="17"/>
      <c r="BO16" s="17"/>
      <c r="BP16" s="17"/>
      <c r="BQ16" s="17"/>
      <c r="BR16" s="17"/>
      <c r="BS16" s="17"/>
    </row>
    <row r="17" spans="1:71" ht="14.25" customHeight="1" x14ac:dyDescent="0.2">
      <c r="A17" s="11">
        <f t="shared" si="1"/>
        <v>13</v>
      </c>
      <c r="B17" s="11" t="s">
        <v>279</v>
      </c>
      <c r="C17" s="11">
        <v>9545</v>
      </c>
      <c r="D17" s="18" t="s">
        <v>293</v>
      </c>
      <c r="E17" s="18">
        <f t="shared" si="0"/>
        <v>1</v>
      </c>
      <c r="F17" s="145" t="s">
        <v>377</v>
      </c>
      <c r="G17" s="121">
        <f t="shared" si="2"/>
        <v>62</v>
      </c>
      <c r="H17" s="121">
        <f t="shared" si="3"/>
        <v>33</v>
      </c>
      <c r="I17" s="20"/>
      <c r="J17" s="22"/>
      <c r="K17" s="21"/>
      <c r="L17" s="21">
        <v>2</v>
      </c>
      <c r="M17" s="21">
        <v>12</v>
      </c>
      <c r="N17" s="21">
        <v>22</v>
      </c>
      <c r="O17" s="21">
        <v>2</v>
      </c>
      <c r="P17" s="21">
        <v>2</v>
      </c>
      <c r="Q17" s="21">
        <v>9</v>
      </c>
      <c r="R17" s="21">
        <v>13</v>
      </c>
      <c r="S17" s="22"/>
      <c r="T17" s="21">
        <v>1</v>
      </c>
      <c r="U17" s="21">
        <v>7</v>
      </c>
      <c r="V17" s="21">
        <v>3</v>
      </c>
      <c r="W17" s="21">
        <v>10</v>
      </c>
      <c r="X17" s="21">
        <v>1</v>
      </c>
      <c r="Y17" s="21">
        <v>5</v>
      </c>
      <c r="Z17" s="21">
        <v>3</v>
      </c>
      <c r="AA17" s="21">
        <v>3</v>
      </c>
      <c r="AB17" s="22"/>
      <c r="AC17" s="22">
        <v>1</v>
      </c>
      <c r="AD17" s="22">
        <v>14</v>
      </c>
      <c r="AE17" s="22">
        <v>6</v>
      </c>
      <c r="AF17" s="22">
        <v>7</v>
      </c>
      <c r="AG17" s="22">
        <v>5</v>
      </c>
      <c r="AH17" s="22">
        <v>62</v>
      </c>
      <c r="AI17" s="22"/>
      <c r="AJ17" s="22">
        <v>1</v>
      </c>
      <c r="AK17" s="22">
        <v>1</v>
      </c>
      <c r="AL17" s="22"/>
      <c r="AM17" s="22"/>
      <c r="AN17" s="22"/>
      <c r="AO17" s="21">
        <v>11</v>
      </c>
      <c r="AP17" s="21">
        <v>26</v>
      </c>
      <c r="AQ17" s="29">
        <v>21</v>
      </c>
      <c r="AR17" s="54"/>
      <c r="AS17" s="54"/>
      <c r="AT17" s="54"/>
      <c r="AU17" s="54"/>
      <c r="AV17" s="54">
        <v>1</v>
      </c>
      <c r="AW17" s="54">
        <v>40</v>
      </c>
      <c r="AX17" s="54"/>
      <c r="AY17" s="54"/>
      <c r="AZ17" s="54">
        <v>1</v>
      </c>
      <c r="BA17" s="54">
        <v>40</v>
      </c>
      <c r="BB17" s="54"/>
      <c r="BC17" s="54"/>
      <c r="BD17" s="54">
        <v>1</v>
      </c>
      <c r="BE17" s="54">
        <v>40</v>
      </c>
      <c r="BF17" s="54"/>
      <c r="BG17" s="54"/>
      <c r="BH17" s="54"/>
      <c r="BI17" s="54"/>
      <c r="BJ17" s="54">
        <v>2</v>
      </c>
      <c r="BK17" s="54">
        <v>3</v>
      </c>
      <c r="BL17" s="54">
        <v>1</v>
      </c>
      <c r="BM17" s="54">
        <v>26</v>
      </c>
      <c r="BN17" s="54"/>
      <c r="BO17" s="54"/>
      <c r="BP17" s="54">
        <v>1</v>
      </c>
      <c r="BQ17" s="54">
        <v>10</v>
      </c>
      <c r="BR17" s="54"/>
      <c r="BS17" s="54"/>
    </row>
    <row r="18" spans="1:71" ht="14.25" customHeight="1" x14ac:dyDescent="0.2">
      <c r="A18" s="11">
        <f t="shared" si="1"/>
        <v>14</v>
      </c>
      <c r="B18" s="11" t="s">
        <v>279</v>
      </c>
      <c r="C18" s="11">
        <v>9562</v>
      </c>
      <c r="D18" s="18" t="s">
        <v>136</v>
      </c>
      <c r="E18" s="18">
        <f t="shared" si="0"/>
        <v>1</v>
      </c>
      <c r="F18" s="145" t="s">
        <v>377</v>
      </c>
      <c r="G18" s="121">
        <f t="shared" si="2"/>
        <v>29</v>
      </c>
      <c r="H18" s="121">
        <f t="shared" si="3"/>
        <v>12</v>
      </c>
      <c r="I18" s="20"/>
      <c r="J18" s="22"/>
      <c r="K18" s="21"/>
      <c r="L18" s="21"/>
      <c r="M18" s="21">
        <v>10</v>
      </c>
      <c r="N18" s="21">
        <v>11</v>
      </c>
      <c r="O18" s="21"/>
      <c r="P18" s="21"/>
      <c r="Q18" s="21">
        <v>5</v>
      </c>
      <c r="R18" s="21">
        <v>3</v>
      </c>
      <c r="S18" s="22"/>
      <c r="T18" s="21"/>
      <c r="U18" s="21"/>
      <c r="V18" s="21">
        <v>1</v>
      </c>
      <c r="W18" s="21">
        <v>4</v>
      </c>
      <c r="X18" s="21"/>
      <c r="Y18" s="21"/>
      <c r="Z18" s="21">
        <v>2</v>
      </c>
      <c r="AA18" s="21">
        <v>5</v>
      </c>
      <c r="AB18" s="22"/>
      <c r="AC18" s="22"/>
      <c r="AD18" s="22"/>
      <c r="AE18" s="22"/>
      <c r="AF18" s="22"/>
      <c r="AG18" s="22"/>
      <c r="AH18" s="22">
        <v>13</v>
      </c>
      <c r="AI18" s="22"/>
      <c r="AJ18" s="22"/>
      <c r="AK18" s="22"/>
      <c r="AL18" s="22"/>
      <c r="AM18" s="22"/>
      <c r="AN18" s="22"/>
      <c r="AO18" s="21"/>
      <c r="AP18" s="21"/>
      <c r="AQ18" s="21"/>
      <c r="AR18" s="22">
        <v>1</v>
      </c>
      <c r="AS18" s="22">
        <v>3</v>
      </c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>
        <v>1</v>
      </c>
      <c r="BK18" s="22"/>
      <c r="BL18" s="22"/>
      <c r="BM18" s="22"/>
      <c r="BN18" s="22">
        <v>2</v>
      </c>
      <c r="BO18" s="22"/>
      <c r="BP18" s="22"/>
      <c r="BQ18" s="22"/>
      <c r="BR18" s="22">
        <v>5</v>
      </c>
      <c r="BS18" s="22"/>
    </row>
    <row r="19" spans="1:71" ht="14.25" customHeight="1" x14ac:dyDescent="0.2">
      <c r="A19" s="11">
        <f t="shared" si="1"/>
        <v>15</v>
      </c>
      <c r="B19" s="11" t="s">
        <v>279</v>
      </c>
      <c r="C19" s="11">
        <v>9599</v>
      </c>
      <c r="D19" s="18" t="s">
        <v>144</v>
      </c>
      <c r="E19" s="18">
        <f t="shared" si="0"/>
        <v>1</v>
      </c>
      <c r="F19" s="145" t="s">
        <v>377</v>
      </c>
      <c r="G19" s="121">
        <f t="shared" si="2"/>
        <v>44</v>
      </c>
      <c r="H19" s="121">
        <f t="shared" si="3"/>
        <v>18</v>
      </c>
      <c r="I19" s="20"/>
      <c r="J19" s="22"/>
      <c r="K19" s="12"/>
      <c r="L19" s="12">
        <v>4</v>
      </c>
      <c r="M19" s="12">
        <v>13</v>
      </c>
      <c r="N19" s="12">
        <v>6</v>
      </c>
      <c r="O19" s="12"/>
      <c r="P19" s="12">
        <v>5</v>
      </c>
      <c r="Q19" s="12">
        <v>7</v>
      </c>
      <c r="R19" s="12">
        <v>9</v>
      </c>
      <c r="S19" s="17"/>
      <c r="T19" s="17"/>
      <c r="U19" s="12">
        <v>2</v>
      </c>
      <c r="V19" s="12">
        <v>5</v>
      </c>
      <c r="W19" s="12">
        <v>4</v>
      </c>
      <c r="X19" s="12">
        <v>1</v>
      </c>
      <c r="Y19" s="12">
        <v>1</v>
      </c>
      <c r="Z19" s="12">
        <v>2</v>
      </c>
      <c r="AA19" s="12">
        <v>3</v>
      </c>
      <c r="AB19" s="17">
        <v>4</v>
      </c>
      <c r="AC19" s="17">
        <v>3</v>
      </c>
      <c r="AD19" s="17">
        <v>1</v>
      </c>
      <c r="AE19" s="17">
        <v>1</v>
      </c>
      <c r="AF19" s="17">
        <v>18</v>
      </c>
      <c r="AG19" s="17">
        <v>1</v>
      </c>
      <c r="AH19" s="17">
        <v>55</v>
      </c>
      <c r="AI19" s="17"/>
      <c r="AJ19" s="17"/>
      <c r="AK19" s="17"/>
      <c r="AL19" s="17"/>
      <c r="AM19" s="17"/>
      <c r="AN19" s="17">
        <v>1</v>
      </c>
      <c r="AO19" s="12">
        <v>74</v>
      </c>
      <c r="AP19" s="12">
        <v>12</v>
      </c>
      <c r="AQ19" s="12">
        <v>44</v>
      </c>
      <c r="AR19" s="17">
        <v>2</v>
      </c>
      <c r="AS19" s="17">
        <v>75</v>
      </c>
      <c r="AT19" s="17"/>
      <c r="AU19" s="17"/>
      <c r="AV19" s="17"/>
      <c r="AW19" s="17"/>
      <c r="AX19" s="17"/>
      <c r="AY19" s="17"/>
      <c r="AZ19" s="17"/>
      <c r="BA19" s="17"/>
      <c r="BB19" s="17">
        <v>3</v>
      </c>
      <c r="BC19" s="17">
        <v>4</v>
      </c>
      <c r="BD19" s="17"/>
      <c r="BE19" s="17"/>
      <c r="BF19" s="17">
        <v>3</v>
      </c>
      <c r="BG19" s="17">
        <v>5</v>
      </c>
      <c r="BH19" s="17">
        <v>1</v>
      </c>
      <c r="BI19" s="17">
        <v>7</v>
      </c>
      <c r="BJ19" s="17">
        <v>19</v>
      </c>
      <c r="BK19" s="17">
        <v>47</v>
      </c>
      <c r="BL19" s="17">
        <v>1</v>
      </c>
      <c r="BM19" s="17">
        <v>15</v>
      </c>
      <c r="BN19" s="17"/>
      <c r="BO19" s="17"/>
      <c r="BP19" s="17">
        <v>1</v>
      </c>
      <c r="BQ19" s="17">
        <v>5</v>
      </c>
      <c r="BR19" s="17">
        <v>2</v>
      </c>
      <c r="BS19" s="17">
        <v>4</v>
      </c>
    </row>
    <row r="20" spans="1:71" ht="14.25" customHeight="1" x14ac:dyDescent="0.2">
      <c r="A20" s="11">
        <f t="shared" si="1"/>
        <v>16</v>
      </c>
      <c r="B20" s="11" t="s">
        <v>279</v>
      </c>
      <c r="C20" s="11">
        <v>9604</v>
      </c>
      <c r="D20" s="18" t="s">
        <v>145</v>
      </c>
      <c r="E20" s="18" t="str">
        <f t="shared" si="0"/>
        <v/>
      </c>
      <c r="F20" s="19" t="s">
        <v>307</v>
      </c>
      <c r="G20" s="121">
        <f t="shared" si="2"/>
        <v>116</v>
      </c>
      <c r="H20" s="121">
        <f t="shared" si="3"/>
        <v>29</v>
      </c>
      <c r="I20" s="20"/>
      <c r="J20" s="22"/>
      <c r="K20" s="12">
        <v>17</v>
      </c>
      <c r="L20" s="12">
        <v>7</v>
      </c>
      <c r="M20" s="12">
        <v>13</v>
      </c>
      <c r="N20" s="12">
        <v>46</v>
      </c>
      <c r="O20" s="12">
        <v>7</v>
      </c>
      <c r="P20" s="12">
        <v>4</v>
      </c>
      <c r="Q20" s="12">
        <v>7</v>
      </c>
      <c r="R20" s="12">
        <v>15</v>
      </c>
      <c r="S20" s="17"/>
      <c r="T20" s="12">
        <v>2</v>
      </c>
      <c r="U20" s="12">
        <v>6</v>
      </c>
      <c r="V20" s="12">
        <v>4</v>
      </c>
      <c r="W20" s="12">
        <v>2</v>
      </c>
      <c r="X20" s="12">
        <v>5</v>
      </c>
      <c r="Y20" s="12">
        <v>5</v>
      </c>
      <c r="Z20" s="12">
        <v>4</v>
      </c>
      <c r="AA20" s="12">
        <v>1</v>
      </c>
      <c r="AB20" s="17">
        <v>20</v>
      </c>
      <c r="AC20" s="17">
        <v>4</v>
      </c>
      <c r="AD20" s="17"/>
      <c r="AE20" s="17">
        <v>20</v>
      </c>
      <c r="AF20" s="17">
        <v>18</v>
      </c>
      <c r="AG20" s="17">
        <v>3</v>
      </c>
      <c r="AH20" s="17">
        <v>63</v>
      </c>
      <c r="AI20" s="17"/>
      <c r="AJ20" s="17">
        <v>2</v>
      </c>
      <c r="AK20" s="17"/>
      <c r="AL20" s="17"/>
      <c r="AM20" s="17"/>
      <c r="AN20" s="17"/>
      <c r="AO20" s="12">
        <v>56</v>
      </c>
      <c r="AP20" s="12">
        <v>15</v>
      </c>
      <c r="AQ20" s="12">
        <v>35</v>
      </c>
      <c r="AR20" s="17">
        <v>1</v>
      </c>
      <c r="AS20" s="17">
        <v>45</v>
      </c>
      <c r="AT20" s="17"/>
      <c r="AU20" s="17"/>
      <c r="AV20" s="17"/>
      <c r="AW20" s="17"/>
      <c r="AX20" s="17"/>
      <c r="AY20" s="17"/>
      <c r="AZ20" s="17"/>
      <c r="BA20" s="17"/>
      <c r="BB20" s="17">
        <v>4</v>
      </c>
      <c r="BC20" s="17">
        <v>10</v>
      </c>
      <c r="BD20" s="17">
        <v>1</v>
      </c>
      <c r="BE20" s="17">
        <v>20</v>
      </c>
      <c r="BF20" s="17">
        <v>2</v>
      </c>
      <c r="BG20" s="17">
        <v>4</v>
      </c>
      <c r="BH20" s="17"/>
      <c r="BI20" s="17"/>
      <c r="BJ20" s="17">
        <v>12</v>
      </c>
      <c r="BK20" s="17">
        <v>1</v>
      </c>
      <c r="BL20" s="17">
        <v>1</v>
      </c>
      <c r="BM20" s="17">
        <v>20</v>
      </c>
      <c r="BN20" s="17">
        <v>4</v>
      </c>
      <c r="BO20" s="17">
        <v>2</v>
      </c>
      <c r="BP20" s="17">
        <v>1</v>
      </c>
      <c r="BQ20" s="17">
        <v>12</v>
      </c>
      <c r="BR20" s="17">
        <v>14</v>
      </c>
      <c r="BS20" s="17">
        <v>6</v>
      </c>
    </row>
    <row r="21" spans="1:71" ht="14.25" customHeight="1" x14ac:dyDescent="0.2">
      <c r="A21" s="11">
        <f t="shared" si="1"/>
        <v>17</v>
      </c>
      <c r="B21" s="11" t="s">
        <v>279</v>
      </c>
      <c r="C21" s="33">
        <v>9606</v>
      </c>
      <c r="D21" s="18" t="s">
        <v>309</v>
      </c>
      <c r="E21" s="18">
        <f t="shared" si="0"/>
        <v>1</v>
      </c>
      <c r="F21" s="145" t="s">
        <v>377</v>
      </c>
      <c r="G21" s="121">
        <f t="shared" si="2"/>
        <v>167</v>
      </c>
      <c r="H21" s="121">
        <f t="shared" si="3"/>
        <v>175</v>
      </c>
      <c r="I21" s="20"/>
      <c r="J21" s="22">
        <v>167</v>
      </c>
      <c r="K21" s="12"/>
      <c r="L21" s="12"/>
      <c r="M21" s="12"/>
      <c r="N21" s="12"/>
      <c r="O21" s="12"/>
      <c r="P21" s="12"/>
      <c r="Q21" s="12"/>
      <c r="R21" s="12"/>
      <c r="S21" s="17">
        <v>175</v>
      </c>
      <c r="T21" s="12"/>
      <c r="U21" s="12"/>
      <c r="V21" s="12"/>
      <c r="W21" s="12"/>
      <c r="X21" s="12"/>
      <c r="Y21" s="12"/>
      <c r="Z21" s="12"/>
      <c r="AA21" s="12"/>
      <c r="AB21" s="17"/>
      <c r="AC21" s="17">
        <v>4</v>
      </c>
      <c r="AD21" s="17"/>
      <c r="AE21" s="17"/>
      <c r="AF21" s="17">
        <v>50</v>
      </c>
      <c r="AG21" s="17">
        <v>10</v>
      </c>
      <c r="AH21" s="17">
        <v>190</v>
      </c>
      <c r="AI21" s="17">
        <v>1</v>
      </c>
      <c r="AJ21" s="17"/>
      <c r="AK21" s="17"/>
      <c r="AL21" s="17"/>
      <c r="AM21" s="17"/>
      <c r="AN21" s="17"/>
      <c r="AO21" s="12">
        <v>50</v>
      </c>
      <c r="AP21" s="12">
        <v>30</v>
      </c>
      <c r="AQ21" s="12">
        <v>156</v>
      </c>
      <c r="AR21" s="17">
        <v>1</v>
      </c>
      <c r="AS21" s="17">
        <v>45</v>
      </c>
      <c r="AT21" s="17"/>
      <c r="AU21" s="17"/>
      <c r="AV21" s="17"/>
      <c r="AW21" s="17"/>
      <c r="AX21" s="17"/>
      <c r="AY21" s="17"/>
      <c r="AZ21" s="17"/>
      <c r="BA21" s="17"/>
      <c r="BB21" s="17">
        <v>38</v>
      </c>
      <c r="BC21" s="17">
        <v>14</v>
      </c>
      <c r="BD21" s="17">
        <v>2</v>
      </c>
      <c r="BE21" s="17">
        <v>40</v>
      </c>
      <c r="BF21" s="17">
        <v>10</v>
      </c>
      <c r="BG21" s="17">
        <v>44</v>
      </c>
      <c r="BH21" s="17"/>
      <c r="BI21" s="17"/>
      <c r="BJ21" s="17">
        <v>19</v>
      </c>
      <c r="BK21" s="17">
        <v>20</v>
      </c>
      <c r="BL21" s="17">
        <v>2</v>
      </c>
      <c r="BM21" s="17">
        <v>53.5</v>
      </c>
      <c r="BN21" s="17">
        <v>2</v>
      </c>
      <c r="BO21" s="17">
        <v>13</v>
      </c>
      <c r="BP21" s="17">
        <v>3</v>
      </c>
      <c r="BQ21" s="17">
        <v>15.5</v>
      </c>
      <c r="BR21" s="17">
        <v>181</v>
      </c>
      <c r="BS21" s="17">
        <v>182.5</v>
      </c>
    </row>
    <row r="22" spans="1:71" ht="14.25" customHeight="1" x14ac:dyDescent="0.2">
      <c r="A22" s="11">
        <f t="shared" si="1"/>
        <v>18</v>
      </c>
      <c r="B22" s="11" t="s">
        <v>279</v>
      </c>
      <c r="C22" s="11">
        <v>9594</v>
      </c>
      <c r="D22" s="18" t="s">
        <v>143</v>
      </c>
      <c r="E22" s="18" t="str">
        <f t="shared" si="0"/>
        <v/>
      </c>
      <c r="F22" s="19" t="s">
        <v>307</v>
      </c>
      <c r="G22" s="121">
        <f t="shared" si="2"/>
        <v>24</v>
      </c>
      <c r="H22" s="121">
        <f t="shared" si="3"/>
        <v>3</v>
      </c>
      <c r="I22" s="20"/>
      <c r="J22" s="28"/>
      <c r="K22" s="15"/>
      <c r="L22" s="15"/>
      <c r="M22" s="15">
        <v>2</v>
      </c>
      <c r="N22" s="15">
        <v>16</v>
      </c>
      <c r="O22" s="15"/>
      <c r="P22" s="15"/>
      <c r="Q22" s="15"/>
      <c r="R22" s="15">
        <v>6</v>
      </c>
      <c r="S22" s="28"/>
      <c r="T22" s="15"/>
      <c r="U22" s="15"/>
      <c r="V22" s="15">
        <v>3</v>
      </c>
      <c r="W22" s="15"/>
      <c r="X22" s="15"/>
      <c r="Y22" s="15"/>
      <c r="Z22" s="15"/>
      <c r="AA22" s="15"/>
      <c r="AB22" s="28">
        <v>4</v>
      </c>
      <c r="AC22" s="28">
        <v>2</v>
      </c>
      <c r="AD22" s="28"/>
      <c r="AE22" s="28"/>
      <c r="AF22" s="28"/>
      <c r="AG22" s="28"/>
      <c r="AH22" s="28">
        <v>21</v>
      </c>
      <c r="AI22" s="28">
        <v>1</v>
      </c>
      <c r="AJ22" s="28" t="s">
        <v>14</v>
      </c>
      <c r="AK22" s="28"/>
      <c r="AL22" s="28"/>
      <c r="AM22" s="28"/>
      <c r="AN22" s="28"/>
      <c r="AO22" s="15"/>
      <c r="AP22" s="15"/>
      <c r="AQ22" s="29"/>
      <c r="AR22" s="54">
        <v>1</v>
      </c>
      <c r="AS22" s="54">
        <v>12</v>
      </c>
      <c r="AT22" s="54"/>
      <c r="AU22" s="54"/>
      <c r="AV22" s="54"/>
      <c r="AW22" s="54"/>
      <c r="AX22" s="54"/>
      <c r="AY22" s="54"/>
      <c r="AZ22" s="54"/>
      <c r="BA22" s="54"/>
      <c r="BB22" s="54">
        <v>1</v>
      </c>
      <c r="BC22" s="54">
        <v>2</v>
      </c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>
        <v>4</v>
      </c>
      <c r="BO22" s="54">
        <v>12</v>
      </c>
      <c r="BP22" s="54"/>
      <c r="BQ22" s="54"/>
      <c r="BR22" s="54"/>
      <c r="BS22" s="54"/>
    </row>
    <row r="23" spans="1:71" ht="14.25" customHeight="1" x14ac:dyDescent="0.2">
      <c r="A23" s="11">
        <f t="shared" si="1"/>
        <v>19</v>
      </c>
      <c r="B23" s="11" t="s">
        <v>279</v>
      </c>
      <c r="C23" s="11">
        <v>9563</v>
      </c>
      <c r="D23" s="18" t="s">
        <v>133</v>
      </c>
      <c r="E23" s="18">
        <f t="shared" si="0"/>
        <v>1</v>
      </c>
      <c r="F23" s="145" t="s">
        <v>377</v>
      </c>
      <c r="G23" s="121">
        <f t="shared" si="2"/>
        <v>52</v>
      </c>
      <c r="H23" s="121">
        <f t="shared" si="3"/>
        <v>38</v>
      </c>
      <c r="I23" s="20"/>
      <c r="J23" s="22"/>
      <c r="K23" s="17"/>
      <c r="L23" s="12">
        <v>2</v>
      </c>
      <c r="M23" s="12">
        <v>6</v>
      </c>
      <c r="N23" s="12">
        <v>29</v>
      </c>
      <c r="O23" s="12"/>
      <c r="P23" s="12">
        <v>1</v>
      </c>
      <c r="Q23" s="12">
        <v>4</v>
      </c>
      <c r="R23" s="12">
        <v>10</v>
      </c>
      <c r="S23" s="17"/>
      <c r="T23" s="12">
        <v>1</v>
      </c>
      <c r="U23" s="12">
        <v>1</v>
      </c>
      <c r="V23" s="12">
        <v>9</v>
      </c>
      <c r="W23" s="12">
        <v>9</v>
      </c>
      <c r="X23" s="12"/>
      <c r="Y23" s="12">
        <v>2</v>
      </c>
      <c r="Z23" s="12">
        <v>9</v>
      </c>
      <c r="AA23" s="12">
        <v>7</v>
      </c>
      <c r="AB23" s="17">
        <v>10</v>
      </c>
      <c r="AC23" s="17">
        <v>3</v>
      </c>
      <c r="AD23" s="17">
        <v>4</v>
      </c>
      <c r="AE23" s="17">
        <v>5</v>
      </c>
      <c r="AF23" s="17">
        <v>7</v>
      </c>
      <c r="AG23" s="17">
        <v>7</v>
      </c>
      <c r="AH23" s="17">
        <v>47</v>
      </c>
      <c r="AI23" s="17"/>
      <c r="AJ23" s="17"/>
      <c r="AK23" s="17"/>
      <c r="AL23" s="17"/>
      <c r="AM23" s="17"/>
      <c r="AN23" s="17"/>
      <c r="AO23" s="12">
        <v>20</v>
      </c>
      <c r="AP23" s="12">
        <v>40</v>
      </c>
      <c r="AQ23" s="12">
        <v>33</v>
      </c>
      <c r="AR23" s="17"/>
      <c r="AS23" s="17"/>
      <c r="AT23" s="17"/>
      <c r="AU23" s="17"/>
      <c r="AV23" s="17">
        <v>1</v>
      </c>
      <c r="AW23" s="17">
        <v>50</v>
      </c>
      <c r="AX23" s="17"/>
      <c r="AY23" s="17"/>
      <c r="AZ23" s="17"/>
      <c r="BA23" s="17"/>
      <c r="BB23" s="17"/>
      <c r="BC23" s="17"/>
      <c r="BD23" s="17">
        <v>1</v>
      </c>
      <c r="BE23" s="17">
        <v>25</v>
      </c>
      <c r="BF23" s="17"/>
      <c r="BG23" s="17"/>
      <c r="BH23" s="17">
        <v>1</v>
      </c>
      <c r="BI23" s="17">
        <v>25</v>
      </c>
      <c r="BJ23" s="17"/>
      <c r="BK23" s="17"/>
      <c r="BL23" s="17">
        <v>1</v>
      </c>
      <c r="BM23" s="17">
        <v>12</v>
      </c>
      <c r="BN23" s="17"/>
      <c r="BO23" s="17"/>
      <c r="BP23" s="17"/>
      <c r="BQ23" s="17"/>
      <c r="BR23" s="17"/>
      <c r="BS23" s="17"/>
    </row>
    <row r="24" spans="1:71" ht="14.25" customHeight="1" x14ac:dyDescent="0.2">
      <c r="A24" s="11">
        <f t="shared" si="1"/>
        <v>20</v>
      </c>
      <c r="B24" s="11" t="s">
        <v>279</v>
      </c>
      <c r="C24" s="11">
        <v>9529</v>
      </c>
      <c r="D24" s="18" t="s">
        <v>310</v>
      </c>
      <c r="E24" s="18">
        <f t="shared" si="0"/>
        <v>1</v>
      </c>
      <c r="F24" s="145" t="s">
        <v>377</v>
      </c>
      <c r="G24" s="121">
        <f t="shared" si="2"/>
        <v>99</v>
      </c>
      <c r="H24" s="121">
        <f t="shared" si="3"/>
        <v>21</v>
      </c>
      <c r="I24" s="20"/>
      <c r="J24" s="22"/>
      <c r="K24" s="12"/>
      <c r="L24" s="12"/>
      <c r="M24" s="12">
        <v>12</v>
      </c>
      <c r="N24" s="12">
        <v>60</v>
      </c>
      <c r="O24" s="12"/>
      <c r="P24" s="12"/>
      <c r="Q24" s="12">
        <v>3</v>
      </c>
      <c r="R24" s="12">
        <v>24</v>
      </c>
      <c r="S24" s="17"/>
      <c r="T24" s="12"/>
      <c r="U24" s="12"/>
      <c r="V24" s="12">
        <v>1</v>
      </c>
      <c r="W24" s="12">
        <v>11</v>
      </c>
      <c r="X24" s="12"/>
      <c r="Y24" s="12"/>
      <c r="Z24" s="12">
        <v>3</v>
      </c>
      <c r="AA24" s="12">
        <v>6</v>
      </c>
      <c r="AB24" s="17">
        <v>8</v>
      </c>
      <c r="AC24" s="17">
        <v>16</v>
      </c>
      <c r="AD24" s="17">
        <v>1</v>
      </c>
      <c r="AE24" s="17">
        <v>3</v>
      </c>
      <c r="AF24" s="17"/>
      <c r="AG24" s="17"/>
      <c r="AH24" s="17">
        <v>63</v>
      </c>
      <c r="AI24" s="17"/>
      <c r="AJ24" s="17"/>
      <c r="AK24" s="17"/>
      <c r="AL24" s="17"/>
      <c r="AM24" s="17"/>
      <c r="AN24" s="17"/>
      <c r="AO24" s="12"/>
      <c r="AP24" s="12"/>
      <c r="AQ24" s="12">
        <v>3</v>
      </c>
      <c r="AR24" s="17">
        <v>1</v>
      </c>
      <c r="AS24" s="17">
        <v>50</v>
      </c>
      <c r="AT24" s="17"/>
      <c r="AU24" s="17">
        <v>50</v>
      </c>
      <c r="AV24" s="17"/>
      <c r="AW24" s="17"/>
      <c r="AX24" s="17">
        <v>23</v>
      </c>
      <c r="AY24" s="17">
        <v>2</v>
      </c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>
        <v>2</v>
      </c>
      <c r="BM24" s="17">
        <v>10</v>
      </c>
      <c r="BN24" s="17"/>
      <c r="BO24" s="17">
        <v>10</v>
      </c>
      <c r="BP24" s="17"/>
      <c r="BQ24" s="17"/>
      <c r="BR24" s="17"/>
      <c r="BS24" s="17"/>
    </row>
    <row r="25" spans="1:71" ht="14.25" customHeight="1" x14ac:dyDescent="0.2">
      <c r="A25" s="11">
        <f t="shared" si="1"/>
        <v>21</v>
      </c>
      <c r="B25" s="11" t="s">
        <v>279</v>
      </c>
      <c r="C25" s="11">
        <v>9555</v>
      </c>
      <c r="D25" s="18" t="s">
        <v>131</v>
      </c>
      <c r="E25" s="18">
        <f t="shared" si="0"/>
        <v>1</v>
      </c>
      <c r="F25" s="145" t="s">
        <v>377</v>
      </c>
      <c r="G25" s="121">
        <f t="shared" si="2"/>
        <v>50</v>
      </c>
      <c r="H25" s="121">
        <f t="shared" si="3"/>
        <v>43</v>
      </c>
      <c r="I25" s="20"/>
      <c r="J25" s="17"/>
      <c r="K25" s="21"/>
      <c r="L25" s="21"/>
      <c r="M25" s="21">
        <v>3</v>
      </c>
      <c r="N25" s="21">
        <v>29</v>
      </c>
      <c r="O25" s="21"/>
      <c r="P25" s="21">
        <v>1</v>
      </c>
      <c r="Q25" s="21">
        <v>4</v>
      </c>
      <c r="R25" s="21">
        <v>13</v>
      </c>
      <c r="S25" s="22"/>
      <c r="T25" s="21"/>
      <c r="U25" s="21">
        <v>1</v>
      </c>
      <c r="V25" s="21">
        <v>13</v>
      </c>
      <c r="W25" s="21">
        <v>15</v>
      </c>
      <c r="X25" s="21"/>
      <c r="Y25" s="21">
        <v>1</v>
      </c>
      <c r="Z25" s="21">
        <v>4</v>
      </c>
      <c r="AA25" s="21">
        <v>9</v>
      </c>
      <c r="AB25" s="22">
        <v>6</v>
      </c>
      <c r="AC25" s="22">
        <v>4</v>
      </c>
      <c r="AD25" s="22">
        <v>2</v>
      </c>
      <c r="AE25" s="22"/>
      <c r="AF25" s="22">
        <v>6</v>
      </c>
      <c r="AG25" s="22"/>
      <c r="AH25" s="22">
        <v>57</v>
      </c>
      <c r="AI25" s="22"/>
      <c r="AJ25" s="22"/>
      <c r="AK25" s="22"/>
      <c r="AL25" s="22"/>
      <c r="AM25" s="22"/>
      <c r="AN25" s="22">
        <v>1</v>
      </c>
      <c r="AO25" s="21">
        <v>6</v>
      </c>
      <c r="AP25" s="21"/>
      <c r="AQ25" s="29">
        <v>47</v>
      </c>
      <c r="AR25" s="54">
        <v>1</v>
      </c>
      <c r="AS25" s="54">
        <v>40</v>
      </c>
      <c r="AT25" s="54"/>
      <c r="AU25" s="54"/>
      <c r="AV25" s="54"/>
      <c r="AW25" s="54"/>
      <c r="AX25" s="54"/>
      <c r="AY25" s="54"/>
      <c r="AZ25" s="54"/>
      <c r="BA25" s="54"/>
      <c r="BB25" s="54">
        <v>7</v>
      </c>
      <c r="BC25" s="54">
        <v>30</v>
      </c>
      <c r="BD25" s="54"/>
      <c r="BE25" s="54"/>
      <c r="BF25" s="54"/>
      <c r="BG25" s="54"/>
      <c r="BH25" s="54"/>
      <c r="BI25" s="54"/>
      <c r="BJ25" s="54">
        <v>12</v>
      </c>
      <c r="BK25" s="54">
        <v>50</v>
      </c>
      <c r="BL25" s="54"/>
      <c r="BM25" s="54"/>
      <c r="BN25" s="54">
        <v>2</v>
      </c>
      <c r="BO25" s="54">
        <v>10</v>
      </c>
      <c r="BP25" s="54"/>
      <c r="BQ25" s="54"/>
      <c r="BR25" s="54"/>
      <c r="BS25" s="54"/>
    </row>
    <row r="26" spans="1:71" ht="14.25" customHeight="1" x14ac:dyDescent="0.2">
      <c r="A26" s="11">
        <f t="shared" si="1"/>
        <v>22</v>
      </c>
      <c r="B26" s="11" t="s">
        <v>279</v>
      </c>
      <c r="C26" s="11">
        <v>9548</v>
      </c>
      <c r="D26" s="18" t="s">
        <v>127</v>
      </c>
      <c r="E26" s="18">
        <f t="shared" si="0"/>
        <v>1</v>
      </c>
      <c r="F26" s="145" t="s">
        <v>377</v>
      </c>
      <c r="G26" s="121">
        <f t="shared" si="2"/>
        <v>66</v>
      </c>
      <c r="H26" s="121">
        <f t="shared" si="3"/>
        <v>69</v>
      </c>
      <c r="I26" s="20"/>
      <c r="J26" s="17"/>
      <c r="K26" s="21"/>
      <c r="L26" s="21">
        <v>1</v>
      </c>
      <c r="M26" s="21">
        <v>8</v>
      </c>
      <c r="N26" s="21">
        <v>32</v>
      </c>
      <c r="O26" s="21"/>
      <c r="P26" s="21">
        <v>2</v>
      </c>
      <c r="Q26" s="21">
        <v>3</v>
      </c>
      <c r="R26" s="21">
        <v>20</v>
      </c>
      <c r="S26" s="22"/>
      <c r="T26" s="21">
        <v>4</v>
      </c>
      <c r="U26" s="21">
        <v>3</v>
      </c>
      <c r="V26" s="21">
        <v>7</v>
      </c>
      <c r="W26" s="21">
        <v>29</v>
      </c>
      <c r="X26" s="21">
        <v>2</v>
      </c>
      <c r="Y26" s="21">
        <v>3</v>
      </c>
      <c r="Z26" s="21">
        <v>7</v>
      </c>
      <c r="AA26" s="21">
        <v>14</v>
      </c>
      <c r="AB26" s="22">
        <v>6</v>
      </c>
      <c r="AC26" s="22">
        <v>2</v>
      </c>
      <c r="AD26" s="22">
        <v>2</v>
      </c>
      <c r="AE26" s="22"/>
      <c r="AF26" s="22">
        <v>3</v>
      </c>
      <c r="AG26" s="22">
        <v>2</v>
      </c>
      <c r="AH26" s="22">
        <v>65</v>
      </c>
      <c r="AI26" s="22"/>
      <c r="AJ26" s="22"/>
      <c r="AK26" s="22"/>
      <c r="AL26" s="22"/>
      <c r="AM26" s="22"/>
      <c r="AN26" s="22"/>
      <c r="AO26" s="21"/>
      <c r="AP26" s="21"/>
      <c r="AQ26" s="29">
        <v>41</v>
      </c>
      <c r="AR26" s="54">
        <v>1</v>
      </c>
      <c r="AS26" s="54">
        <v>50</v>
      </c>
      <c r="AT26" s="54"/>
      <c r="AU26" s="54"/>
      <c r="AV26" s="54"/>
      <c r="AW26" s="54"/>
      <c r="AX26" s="54"/>
      <c r="AY26" s="54"/>
      <c r="AZ26" s="54"/>
      <c r="BA26" s="54"/>
      <c r="BB26" s="54">
        <v>12</v>
      </c>
      <c r="BC26" s="54">
        <v>6</v>
      </c>
      <c r="BD26" s="54"/>
      <c r="BE26" s="54"/>
      <c r="BF26" s="54"/>
      <c r="BG26" s="54"/>
      <c r="BH26" s="54"/>
      <c r="BI26" s="54"/>
      <c r="BJ26" s="54"/>
      <c r="BK26" s="54"/>
      <c r="BL26" s="54">
        <v>1</v>
      </c>
      <c r="BM26" s="54">
        <v>16</v>
      </c>
      <c r="BN26" s="54">
        <v>6</v>
      </c>
      <c r="BO26" s="54">
        <v>20</v>
      </c>
      <c r="BP26" s="54">
        <v>1</v>
      </c>
      <c r="BQ26" s="54">
        <v>20</v>
      </c>
      <c r="BR26" s="54">
        <v>30</v>
      </c>
      <c r="BS26" s="54">
        <v>40</v>
      </c>
    </row>
    <row r="27" spans="1:71" ht="14.25" customHeight="1" x14ac:dyDescent="0.2">
      <c r="A27" s="11">
        <f t="shared" si="1"/>
        <v>23</v>
      </c>
      <c r="B27" s="11" t="s">
        <v>279</v>
      </c>
      <c r="C27" s="11">
        <v>9549</v>
      </c>
      <c r="D27" s="18" t="s">
        <v>128</v>
      </c>
      <c r="E27" s="18">
        <f t="shared" si="0"/>
        <v>1</v>
      </c>
      <c r="F27" s="145" t="s">
        <v>377</v>
      </c>
      <c r="G27" s="121">
        <f t="shared" si="2"/>
        <v>68</v>
      </c>
      <c r="H27" s="121">
        <f t="shared" si="3"/>
        <v>47</v>
      </c>
      <c r="I27" s="20"/>
      <c r="J27" s="17"/>
      <c r="K27" s="21">
        <v>1</v>
      </c>
      <c r="L27" s="21">
        <v>7</v>
      </c>
      <c r="M27" s="21">
        <v>17</v>
      </c>
      <c r="N27" s="21">
        <v>15</v>
      </c>
      <c r="O27" s="21">
        <v>3</v>
      </c>
      <c r="P27" s="21">
        <v>5</v>
      </c>
      <c r="Q27" s="21">
        <v>12</v>
      </c>
      <c r="R27" s="21">
        <v>8</v>
      </c>
      <c r="S27" s="22"/>
      <c r="T27" s="21">
        <v>2</v>
      </c>
      <c r="U27" s="21">
        <v>10</v>
      </c>
      <c r="V27" s="21">
        <v>6</v>
      </c>
      <c r="W27" s="21">
        <v>9</v>
      </c>
      <c r="X27" s="21">
        <v>2</v>
      </c>
      <c r="Y27" s="21">
        <v>11</v>
      </c>
      <c r="Z27" s="21">
        <v>6</v>
      </c>
      <c r="AA27" s="21">
        <v>1</v>
      </c>
      <c r="AB27" s="22">
        <v>8</v>
      </c>
      <c r="AC27" s="22">
        <v>2</v>
      </c>
      <c r="AD27" s="22">
        <v>3</v>
      </c>
      <c r="AE27" s="22">
        <v>9</v>
      </c>
      <c r="AF27" s="22">
        <v>17</v>
      </c>
      <c r="AG27" s="22">
        <v>9</v>
      </c>
      <c r="AH27" s="22">
        <v>72</v>
      </c>
      <c r="AI27" s="22"/>
      <c r="AJ27" s="22"/>
      <c r="AK27" s="22">
        <v>1</v>
      </c>
      <c r="AL27" s="22"/>
      <c r="AM27" s="22"/>
      <c r="AN27" s="22">
        <v>8</v>
      </c>
      <c r="AO27" s="21">
        <v>17</v>
      </c>
      <c r="AP27" s="21">
        <v>12</v>
      </c>
      <c r="AQ27" s="29">
        <v>17</v>
      </c>
      <c r="AR27" s="54">
        <v>1</v>
      </c>
      <c r="AS27" s="54">
        <v>40</v>
      </c>
      <c r="AT27" s="54"/>
      <c r="AU27" s="54"/>
      <c r="AV27" s="54"/>
      <c r="AW27" s="54"/>
      <c r="AX27" s="54"/>
      <c r="AY27" s="54"/>
      <c r="AZ27" s="54"/>
      <c r="BA27" s="54"/>
      <c r="BB27" s="54">
        <v>13</v>
      </c>
      <c r="BC27" s="54">
        <v>45</v>
      </c>
      <c r="BD27" s="54"/>
      <c r="BE27" s="54"/>
      <c r="BF27" s="54">
        <v>3</v>
      </c>
      <c r="BG27" s="54">
        <v>9</v>
      </c>
      <c r="BH27" s="54">
        <v>1</v>
      </c>
      <c r="BI27" s="54">
        <v>10</v>
      </c>
      <c r="BJ27" s="54">
        <v>6</v>
      </c>
      <c r="BK27" s="54">
        <v>19</v>
      </c>
      <c r="BL27" s="54">
        <v>1</v>
      </c>
      <c r="BM27" s="17">
        <v>9</v>
      </c>
      <c r="BN27" s="54">
        <v>19</v>
      </c>
      <c r="BO27" s="54">
        <v>43</v>
      </c>
      <c r="BP27" s="54"/>
      <c r="BQ27" s="54"/>
      <c r="BR27" s="54">
        <v>21</v>
      </c>
      <c r="BS27" s="54">
        <v>55</v>
      </c>
    </row>
    <row r="28" spans="1:71" ht="14.25" customHeight="1" x14ac:dyDescent="0.2">
      <c r="A28" s="11">
        <f t="shared" si="1"/>
        <v>24</v>
      </c>
      <c r="B28" s="11" t="s">
        <v>279</v>
      </c>
      <c r="C28" s="11">
        <v>9615</v>
      </c>
      <c r="D28" s="18" t="s">
        <v>252</v>
      </c>
      <c r="E28" s="18" t="str">
        <f t="shared" si="0"/>
        <v/>
      </c>
      <c r="F28" s="19" t="s">
        <v>307</v>
      </c>
      <c r="G28" s="121">
        <f t="shared" si="2"/>
        <v>129</v>
      </c>
      <c r="H28" s="121">
        <f t="shared" si="3"/>
        <v>0</v>
      </c>
      <c r="I28" s="20"/>
      <c r="J28" s="22"/>
      <c r="K28" s="12">
        <v>20</v>
      </c>
      <c r="L28" s="12">
        <v>22</v>
      </c>
      <c r="M28" s="12">
        <v>20</v>
      </c>
      <c r="N28" s="12">
        <v>12</v>
      </c>
      <c r="O28" s="12">
        <v>16</v>
      </c>
      <c r="P28" s="12">
        <v>16</v>
      </c>
      <c r="Q28" s="12">
        <v>16</v>
      </c>
      <c r="R28" s="12">
        <v>7</v>
      </c>
      <c r="S28" s="17">
        <v>0</v>
      </c>
      <c r="T28" s="12"/>
      <c r="U28" s="12"/>
      <c r="V28" s="12"/>
      <c r="W28" s="12"/>
      <c r="X28" s="12"/>
      <c r="Y28" s="12"/>
      <c r="Z28" s="12"/>
      <c r="AA28" s="12"/>
      <c r="AB28" s="17"/>
      <c r="AC28" s="17">
        <v>2</v>
      </c>
      <c r="AD28" s="17">
        <v>5</v>
      </c>
      <c r="AE28" s="17"/>
      <c r="AF28" s="17">
        <v>12</v>
      </c>
      <c r="AG28" s="17">
        <v>9</v>
      </c>
      <c r="AH28" s="17">
        <v>48</v>
      </c>
      <c r="AI28" s="17">
        <v>7</v>
      </c>
      <c r="AJ28" s="17"/>
      <c r="AK28" s="17"/>
      <c r="AL28" s="17"/>
      <c r="AM28" s="17"/>
      <c r="AN28" s="17"/>
      <c r="AO28" s="12">
        <v>11</v>
      </c>
      <c r="AP28" s="12">
        <v>7</v>
      </c>
      <c r="AQ28" s="12">
        <v>10</v>
      </c>
      <c r="AR28" s="17">
        <v>1</v>
      </c>
      <c r="AS28" s="17">
        <v>12</v>
      </c>
      <c r="AT28" s="17"/>
      <c r="AU28" s="17"/>
      <c r="AV28" s="17"/>
      <c r="AW28" s="17"/>
      <c r="AX28" s="17"/>
      <c r="AY28" s="17"/>
      <c r="AZ28" s="17">
        <v>6</v>
      </c>
      <c r="BA28" s="17"/>
      <c r="BB28" s="17">
        <v>6</v>
      </c>
      <c r="BC28" s="17">
        <v>3</v>
      </c>
      <c r="BD28" s="17">
        <v>8</v>
      </c>
      <c r="BE28" s="17"/>
      <c r="BF28" s="17">
        <v>8</v>
      </c>
      <c r="BG28" s="17">
        <v>3</v>
      </c>
      <c r="BH28" s="17"/>
      <c r="BI28" s="17"/>
      <c r="BJ28" s="17">
        <v>9</v>
      </c>
      <c r="BK28" s="17">
        <v>3</v>
      </c>
      <c r="BL28" s="17"/>
      <c r="BM28" s="17"/>
      <c r="BN28" s="17">
        <v>5</v>
      </c>
      <c r="BO28" s="17">
        <v>8</v>
      </c>
      <c r="BP28" s="17"/>
      <c r="BQ28" s="17"/>
      <c r="BR28" s="17"/>
      <c r="BS28" s="17"/>
    </row>
    <row r="29" spans="1:71" ht="14.25" customHeight="1" x14ac:dyDescent="0.2">
      <c r="A29" s="11">
        <f t="shared" si="1"/>
        <v>25</v>
      </c>
      <c r="B29" s="11" t="s">
        <v>279</v>
      </c>
      <c r="C29" s="11">
        <v>9907</v>
      </c>
      <c r="D29" s="52" t="s">
        <v>323</v>
      </c>
      <c r="E29" s="18">
        <f t="shared" si="0"/>
        <v>1</v>
      </c>
      <c r="F29" s="145" t="s">
        <v>377</v>
      </c>
      <c r="G29" s="121">
        <f t="shared" si="2"/>
        <v>52</v>
      </c>
      <c r="H29" s="121">
        <f t="shared" si="3"/>
        <v>36</v>
      </c>
      <c r="I29" s="20"/>
      <c r="J29" s="22"/>
      <c r="K29" s="12">
        <v>6</v>
      </c>
      <c r="L29" s="12">
        <v>8</v>
      </c>
      <c r="M29" s="12">
        <v>8</v>
      </c>
      <c r="N29" s="12">
        <v>11</v>
      </c>
      <c r="O29" s="12">
        <v>2</v>
      </c>
      <c r="P29" s="12">
        <v>4</v>
      </c>
      <c r="Q29" s="12">
        <v>8</v>
      </c>
      <c r="R29" s="12">
        <v>5</v>
      </c>
      <c r="S29" s="17"/>
      <c r="T29" s="12">
        <v>12</v>
      </c>
      <c r="U29" s="12">
        <v>2</v>
      </c>
      <c r="V29" s="12">
        <v>5</v>
      </c>
      <c r="W29" s="12">
        <v>3</v>
      </c>
      <c r="X29" s="12">
        <v>10</v>
      </c>
      <c r="Y29" s="12">
        <v>2</v>
      </c>
      <c r="Z29" s="12"/>
      <c r="AA29" s="12">
        <v>2</v>
      </c>
      <c r="AB29" s="17">
        <v>12</v>
      </c>
      <c r="AC29" s="17"/>
      <c r="AD29" s="17">
        <v>2</v>
      </c>
      <c r="AE29" s="17"/>
      <c r="AF29" s="17">
        <v>18</v>
      </c>
      <c r="AG29" s="17">
        <v>6</v>
      </c>
      <c r="AH29" s="17">
        <v>64</v>
      </c>
      <c r="AI29" s="17">
        <v>3</v>
      </c>
      <c r="AJ29" s="17"/>
      <c r="AK29" s="17"/>
      <c r="AL29" s="17"/>
      <c r="AM29" s="17"/>
      <c r="AN29" s="17"/>
      <c r="AO29" s="12">
        <v>14</v>
      </c>
      <c r="AP29" s="12">
        <v>6</v>
      </c>
      <c r="AQ29" s="12">
        <v>68</v>
      </c>
      <c r="AR29" s="17">
        <v>0.5</v>
      </c>
      <c r="AS29" s="17">
        <v>25</v>
      </c>
      <c r="AT29" s="17"/>
      <c r="AU29" s="17"/>
      <c r="AV29" s="17"/>
      <c r="AW29" s="17"/>
      <c r="AX29" s="17"/>
      <c r="AY29" s="17"/>
      <c r="AZ29" s="17"/>
      <c r="BA29" s="17"/>
      <c r="BB29" s="17">
        <v>4</v>
      </c>
      <c r="BC29" s="17">
        <v>8</v>
      </c>
      <c r="BD29" s="17"/>
      <c r="BE29" s="17"/>
      <c r="BF29" s="17">
        <v>2</v>
      </c>
      <c r="BG29" s="17">
        <v>6</v>
      </c>
      <c r="BH29" s="17"/>
      <c r="BI29" s="17"/>
      <c r="BJ29" s="17">
        <v>2</v>
      </c>
      <c r="BK29" s="17">
        <v>5</v>
      </c>
      <c r="BL29" s="17"/>
      <c r="BM29" s="17"/>
      <c r="BN29" s="17">
        <v>3</v>
      </c>
      <c r="BO29" s="17">
        <v>8</v>
      </c>
      <c r="BP29" s="17"/>
      <c r="BQ29" s="17"/>
      <c r="BR29" s="17">
        <v>6</v>
      </c>
      <c r="BS29" s="17">
        <v>5</v>
      </c>
    </row>
    <row r="30" spans="1:71" ht="14.25" customHeight="1" x14ac:dyDescent="0.2">
      <c r="A30" s="11">
        <f t="shared" si="1"/>
        <v>26</v>
      </c>
      <c r="B30" s="11" t="s">
        <v>279</v>
      </c>
      <c r="C30" s="11">
        <v>9614</v>
      </c>
      <c r="D30" s="18" t="s">
        <v>148</v>
      </c>
      <c r="E30" s="18">
        <f t="shared" si="0"/>
        <v>1</v>
      </c>
      <c r="F30" s="145" t="s">
        <v>377</v>
      </c>
      <c r="G30" s="121">
        <f t="shared" si="2"/>
        <v>119</v>
      </c>
      <c r="H30" s="121">
        <f t="shared" si="3"/>
        <v>26</v>
      </c>
      <c r="I30" s="20"/>
      <c r="J30" s="22"/>
      <c r="K30" s="12"/>
      <c r="L30" s="12">
        <v>2</v>
      </c>
      <c r="M30" s="12">
        <v>9</v>
      </c>
      <c r="N30" s="12">
        <v>67</v>
      </c>
      <c r="O30" s="12"/>
      <c r="P30" s="12">
        <v>1</v>
      </c>
      <c r="Q30" s="12">
        <v>5</v>
      </c>
      <c r="R30" s="12">
        <v>35</v>
      </c>
      <c r="S30" s="17"/>
      <c r="T30" s="12"/>
      <c r="U30" s="12"/>
      <c r="V30" s="12">
        <v>2</v>
      </c>
      <c r="W30" s="12">
        <v>14</v>
      </c>
      <c r="X30" s="12"/>
      <c r="Y30" s="12"/>
      <c r="Z30" s="12"/>
      <c r="AA30" s="12">
        <v>10</v>
      </c>
      <c r="AB30" s="17">
        <v>2</v>
      </c>
      <c r="AC30" s="17">
        <v>5</v>
      </c>
      <c r="AD30" s="17">
        <v>5</v>
      </c>
      <c r="AE30" s="17"/>
      <c r="AF30" s="17">
        <v>6</v>
      </c>
      <c r="AG30" s="17">
        <v>1</v>
      </c>
      <c r="AH30" s="17">
        <v>103</v>
      </c>
      <c r="AI30" s="17"/>
      <c r="AJ30" s="17"/>
      <c r="AK30" s="17"/>
      <c r="AL30" s="17"/>
      <c r="AM30" s="17"/>
      <c r="AN30" s="17"/>
      <c r="AO30" s="12"/>
      <c r="AP30" s="12"/>
      <c r="AQ30" s="12">
        <v>32</v>
      </c>
      <c r="AR30" s="17">
        <v>1</v>
      </c>
      <c r="AS30" s="17">
        <v>40</v>
      </c>
      <c r="AT30" s="17"/>
      <c r="AU30" s="17"/>
      <c r="AV30" s="17"/>
      <c r="AW30" s="17"/>
      <c r="AX30" s="17"/>
      <c r="AY30" s="17"/>
      <c r="AZ30" s="17"/>
      <c r="BA30" s="17"/>
      <c r="BB30" s="17">
        <v>36</v>
      </c>
      <c r="BC30" s="17">
        <v>72</v>
      </c>
      <c r="BD30" s="17">
        <v>1</v>
      </c>
      <c r="BE30" s="17">
        <v>40</v>
      </c>
      <c r="BF30" s="17">
        <v>3</v>
      </c>
      <c r="BG30" s="17">
        <v>9</v>
      </c>
      <c r="BH30" s="17"/>
      <c r="BI30" s="17"/>
      <c r="BJ30" s="17">
        <v>4</v>
      </c>
      <c r="BK30" s="17">
        <v>8</v>
      </c>
      <c r="BL30" s="17">
        <v>1</v>
      </c>
      <c r="BM30" s="17">
        <v>15</v>
      </c>
      <c r="BN30" s="17">
        <v>3</v>
      </c>
      <c r="BO30" s="17">
        <v>12</v>
      </c>
      <c r="BP30" s="17">
        <v>1</v>
      </c>
      <c r="BQ30" s="17">
        <v>2.5</v>
      </c>
      <c r="BR30" s="17"/>
      <c r="BS30" s="17"/>
    </row>
    <row r="31" spans="1:71" ht="14.25" customHeight="1" x14ac:dyDescent="0.2">
      <c r="A31" s="11">
        <f t="shared" si="1"/>
        <v>27</v>
      </c>
      <c r="B31" s="11" t="s">
        <v>279</v>
      </c>
      <c r="C31" s="11">
        <v>14765</v>
      </c>
      <c r="D31" s="18" t="s">
        <v>140</v>
      </c>
      <c r="E31" s="18" t="str">
        <f t="shared" si="0"/>
        <v/>
      </c>
      <c r="F31" s="19" t="s">
        <v>307</v>
      </c>
      <c r="G31" s="121">
        <f t="shared" si="2"/>
        <v>100</v>
      </c>
      <c r="H31" s="121">
        <f t="shared" si="3"/>
        <v>45</v>
      </c>
      <c r="I31" s="20"/>
      <c r="J31" s="22"/>
      <c r="K31" s="12">
        <v>2</v>
      </c>
      <c r="L31" s="12">
        <v>4</v>
      </c>
      <c r="M31" s="12">
        <v>12</v>
      </c>
      <c r="N31" s="12">
        <v>44</v>
      </c>
      <c r="O31" s="12">
        <v>3</v>
      </c>
      <c r="P31" s="12">
        <v>4</v>
      </c>
      <c r="Q31" s="12">
        <v>3</v>
      </c>
      <c r="R31" s="12">
        <v>28</v>
      </c>
      <c r="S31" s="17"/>
      <c r="T31" s="12"/>
      <c r="U31" s="12">
        <v>2</v>
      </c>
      <c r="V31" s="12">
        <v>4</v>
      </c>
      <c r="W31" s="12">
        <v>23</v>
      </c>
      <c r="X31" s="12">
        <v>1</v>
      </c>
      <c r="Y31" s="12">
        <v>3</v>
      </c>
      <c r="Z31" s="12">
        <v>1</v>
      </c>
      <c r="AA31" s="12">
        <v>11</v>
      </c>
      <c r="AB31" s="17">
        <v>2</v>
      </c>
      <c r="AC31" s="17">
        <v>7</v>
      </c>
      <c r="AD31" s="17">
        <v>1</v>
      </c>
      <c r="AE31" s="17">
        <v>8</v>
      </c>
      <c r="AF31" s="17">
        <v>1</v>
      </c>
      <c r="AG31" s="17">
        <v>1</v>
      </c>
      <c r="AH31" s="17">
        <v>35</v>
      </c>
      <c r="AI31" s="17"/>
      <c r="AJ31" s="17"/>
      <c r="AK31" s="17"/>
      <c r="AL31" s="17"/>
      <c r="AM31" s="17"/>
      <c r="AN31" s="17"/>
      <c r="AO31" s="12"/>
      <c r="AP31" s="12"/>
      <c r="AQ31" s="12">
        <v>10</v>
      </c>
      <c r="AR31" s="17">
        <v>2</v>
      </c>
      <c r="AS31" s="17">
        <v>60</v>
      </c>
      <c r="AT31" s="17"/>
      <c r="AU31" s="17"/>
      <c r="AV31" s="17"/>
      <c r="AW31" s="17"/>
      <c r="AX31" s="17"/>
      <c r="AY31" s="17"/>
      <c r="AZ31" s="17">
        <v>2</v>
      </c>
      <c r="BA31" s="17">
        <v>5</v>
      </c>
      <c r="BB31" s="17">
        <v>2</v>
      </c>
      <c r="BC31" s="17">
        <v>5</v>
      </c>
      <c r="BD31" s="17"/>
      <c r="BE31" s="17"/>
      <c r="BF31" s="17"/>
      <c r="BG31" s="17"/>
      <c r="BH31" s="17"/>
      <c r="BI31" s="17"/>
      <c r="BJ31" s="17"/>
      <c r="BK31" s="17"/>
      <c r="BL31" s="17">
        <v>1</v>
      </c>
      <c r="BM31" s="17">
        <v>25</v>
      </c>
      <c r="BN31" s="17"/>
      <c r="BO31" s="17"/>
      <c r="BP31" s="17">
        <v>1</v>
      </c>
      <c r="BQ31" s="17">
        <v>20</v>
      </c>
      <c r="BR31" s="17"/>
      <c r="BS31" s="17"/>
    </row>
    <row r="32" spans="1:71" ht="14.25" customHeight="1" x14ac:dyDescent="0.2">
      <c r="A32" s="11">
        <f t="shared" si="1"/>
        <v>28</v>
      </c>
      <c r="B32" s="11" t="s">
        <v>279</v>
      </c>
      <c r="C32" s="11">
        <v>9581</v>
      </c>
      <c r="D32" s="18" t="s">
        <v>141</v>
      </c>
      <c r="E32" s="18">
        <f t="shared" si="0"/>
        <v>1</v>
      </c>
      <c r="F32" s="145" t="s">
        <v>377</v>
      </c>
      <c r="G32" s="121">
        <f t="shared" si="2"/>
        <v>134</v>
      </c>
      <c r="H32" s="121">
        <f t="shared" si="3"/>
        <v>0</v>
      </c>
      <c r="I32" s="20"/>
      <c r="J32" s="22"/>
      <c r="K32" s="22">
        <v>8</v>
      </c>
      <c r="L32" s="12">
        <v>16</v>
      </c>
      <c r="M32" s="12">
        <v>35</v>
      </c>
      <c r="N32" s="12">
        <v>17</v>
      </c>
      <c r="O32" s="12">
        <v>7</v>
      </c>
      <c r="P32" s="12">
        <v>12</v>
      </c>
      <c r="Q32" s="12">
        <v>24</v>
      </c>
      <c r="R32" s="12">
        <v>15</v>
      </c>
      <c r="S32" s="17">
        <v>0</v>
      </c>
      <c r="T32" s="12"/>
      <c r="U32" s="12"/>
      <c r="V32" s="12"/>
      <c r="W32" s="12"/>
      <c r="X32" s="12"/>
      <c r="Y32" s="12"/>
      <c r="Z32" s="12"/>
      <c r="AA32" s="12"/>
      <c r="AB32" s="17">
        <v>4</v>
      </c>
      <c r="AC32" s="17">
        <v>1</v>
      </c>
      <c r="AD32" s="17">
        <v>1</v>
      </c>
      <c r="AE32" s="17">
        <v>3</v>
      </c>
      <c r="AF32" s="17">
        <v>31</v>
      </c>
      <c r="AG32" s="17">
        <v>15</v>
      </c>
      <c r="AH32" s="17">
        <v>202</v>
      </c>
      <c r="AI32" s="17">
        <v>1</v>
      </c>
      <c r="AJ32" s="17"/>
      <c r="AK32" s="17">
        <v>1</v>
      </c>
      <c r="AL32" s="17"/>
      <c r="AM32" s="17"/>
      <c r="AN32" s="17"/>
      <c r="AO32" s="12">
        <v>54</v>
      </c>
      <c r="AP32" s="12">
        <v>34</v>
      </c>
      <c r="AQ32" s="12">
        <v>157</v>
      </c>
      <c r="AR32" s="17">
        <v>1</v>
      </c>
      <c r="AS32" s="17">
        <v>60</v>
      </c>
      <c r="AT32" s="17"/>
      <c r="AU32" s="17"/>
      <c r="AV32" s="17"/>
      <c r="AW32" s="17"/>
      <c r="AX32" s="17"/>
      <c r="AY32" s="17"/>
      <c r="AZ32" s="17"/>
      <c r="BA32" s="17"/>
      <c r="BB32" s="17">
        <v>9</v>
      </c>
      <c r="BC32" s="17">
        <v>15</v>
      </c>
      <c r="BD32" s="17">
        <v>1</v>
      </c>
      <c r="BE32" s="17">
        <v>45</v>
      </c>
      <c r="BF32" s="17">
        <v>40</v>
      </c>
      <c r="BG32" s="17">
        <v>77</v>
      </c>
      <c r="BH32" s="17">
        <v>1</v>
      </c>
      <c r="BI32" s="17">
        <v>30</v>
      </c>
      <c r="BJ32" s="17">
        <v>12</v>
      </c>
      <c r="BK32" s="17">
        <v>42</v>
      </c>
      <c r="BL32" s="17">
        <v>3</v>
      </c>
      <c r="BM32" s="17">
        <v>41</v>
      </c>
      <c r="BN32" s="17">
        <v>4</v>
      </c>
      <c r="BO32" s="17">
        <v>5</v>
      </c>
      <c r="BP32" s="17">
        <v>2</v>
      </c>
      <c r="BQ32" s="17">
        <v>10</v>
      </c>
      <c r="BR32" s="17">
        <v>1</v>
      </c>
      <c r="BS32" s="17">
        <v>10</v>
      </c>
    </row>
    <row r="33" spans="1:91" ht="14.25" customHeight="1" x14ac:dyDescent="0.2">
      <c r="A33" s="11">
        <f t="shared" si="1"/>
        <v>29</v>
      </c>
      <c r="B33" s="11" t="s">
        <v>279</v>
      </c>
      <c r="C33" s="11">
        <v>9583</v>
      </c>
      <c r="D33" s="18" t="s">
        <v>142</v>
      </c>
      <c r="E33" s="18">
        <f t="shared" si="0"/>
        <v>1</v>
      </c>
      <c r="F33" s="145" t="s">
        <v>377</v>
      </c>
      <c r="G33" s="121">
        <f t="shared" si="2"/>
        <v>72</v>
      </c>
      <c r="H33" s="121">
        <f t="shared" si="3"/>
        <v>18</v>
      </c>
      <c r="I33" s="20"/>
      <c r="J33" s="22"/>
      <c r="K33" s="12"/>
      <c r="L33" s="12">
        <v>6</v>
      </c>
      <c r="M33" s="12">
        <v>7</v>
      </c>
      <c r="N33" s="12">
        <v>38</v>
      </c>
      <c r="O33" s="12"/>
      <c r="P33" s="12">
        <v>4</v>
      </c>
      <c r="Q33" s="12">
        <v>3</v>
      </c>
      <c r="R33" s="12">
        <v>14</v>
      </c>
      <c r="S33" s="17"/>
      <c r="T33" s="12">
        <v>1</v>
      </c>
      <c r="U33" s="12">
        <v>2</v>
      </c>
      <c r="V33" s="12">
        <v>4</v>
      </c>
      <c r="W33" s="12">
        <v>6</v>
      </c>
      <c r="X33" s="12">
        <v>2</v>
      </c>
      <c r="Y33" s="12">
        <v>1</v>
      </c>
      <c r="Z33" s="12"/>
      <c r="AA33" s="12">
        <v>2</v>
      </c>
      <c r="AB33" s="17">
        <v>2</v>
      </c>
      <c r="AC33" s="17">
        <v>5</v>
      </c>
      <c r="AD33" s="17"/>
      <c r="AE33" s="17">
        <v>2</v>
      </c>
      <c r="AF33" s="17">
        <v>1</v>
      </c>
      <c r="AG33" s="17">
        <v>2</v>
      </c>
      <c r="AH33" s="17">
        <v>56</v>
      </c>
      <c r="AI33" s="17"/>
      <c r="AJ33" s="17"/>
      <c r="AK33" s="17"/>
      <c r="AL33" s="17"/>
      <c r="AM33" s="17"/>
      <c r="AN33" s="17"/>
      <c r="AO33" s="12">
        <v>3</v>
      </c>
      <c r="AP33" s="12">
        <v>8</v>
      </c>
      <c r="AQ33" s="12"/>
      <c r="AR33" s="17">
        <v>4</v>
      </c>
      <c r="AS33" s="17">
        <v>5</v>
      </c>
      <c r="AT33" s="17"/>
      <c r="AU33" s="17"/>
      <c r="AV33" s="17"/>
      <c r="AW33" s="17"/>
      <c r="AX33" s="17"/>
      <c r="AY33" s="17"/>
      <c r="AZ33" s="17">
        <v>1</v>
      </c>
      <c r="BA33" s="17">
        <v>6</v>
      </c>
      <c r="BB33" s="17">
        <v>11</v>
      </c>
      <c r="BC33" s="17">
        <v>38</v>
      </c>
      <c r="BD33" s="17">
        <v>1</v>
      </c>
      <c r="BE33" s="17">
        <v>8</v>
      </c>
      <c r="BF33" s="17">
        <v>3</v>
      </c>
      <c r="BG33" s="17">
        <v>8</v>
      </c>
      <c r="BH33" s="17">
        <v>2</v>
      </c>
      <c r="BI33" s="17">
        <v>20</v>
      </c>
      <c r="BJ33" s="17">
        <v>11</v>
      </c>
      <c r="BK33" s="17">
        <v>33</v>
      </c>
      <c r="BL33" s="17">
        <v>2</v>
      </c>
      <c r="BM33" s="17">
        <v>14</v>
      </c>
      <c r="BN33" s="17">
        <v>10</v>
      </c>
      <c r="BO33" s="17">
        <v>80</v>
      </c>
      <c r="BP33" s="17">
        <v>1</v>
      </c>
      <c r="BQ33" s="17">
        <v>5</v>
      </c>
      <c r="BR33" s="17">
        <v>3</v>
      </c>
      <c r="BS33" s="17">
        <v>3</v>
      </c>
    </row>
    <row r="34" spans="1:91" ht="14.25" customHeight="1" x14ac:dyDescent="0.2">
      <c r="A34" s="11">
        <f t="shared" si="1"/>
        <v>30</v>
      </c>
      <c r="B34" s="11" t="s">
        <v>279</v>
      </c>
      <c r="C34" s="11">
        <v>9618</v>
      </c>
      <c r="D34" s="18" t="s">
        <v>149</v>
      </c>
      <c r="E34" s="18" t="str">
        <f t="shared" si="0"/>
        <v/>
      </c>
      <c r="F34" s="19" t="s">
        <v>307</v>
      </c>
      <c r="G34" s="121">
        <f t="shared" si="2"/>
        <v>84</v>
      </c>
      <c r="H34" s="121">
        <f t="shared" si="3"/>
        <v>23</v>
      </c>
      <c r="I34" s="20"/>
      <c r="J34" s="22"/>
      <c r="K34" s="21">
        <v>8</v>
      </c>
      <c r="L34" s="21">
        <v>16</v>
      </c>
      <c r="M34" s="21">
        <v>25</v>
      </c>
      <c r="N34" s="21">
        <v>5</v>
      </c>
      <c r="O34" s="21">
        <v>5</v>
      </c>
      <c r="P34" s="21">
        <v>11</v>
      </c>
      <c r="Q34" s="21">
        <v>6</v>
      </c>
      <c r="R34" s="21">
        <v>8</v>
      </c>
      <c r="S34" s="22"/>
      <c r="T34" s="21">
        <v>3</v>
      </c>
      <c r="U34" s="21">
        <v>10</v>
      </c>
      <c r="V34" s="21">
        <v>4</v>
      </c>
      <c r="W34" s="21"/>
      <c r="X34" s="21">
        <v>2</v>
      </c>
      <c r="Y34" s="21">
        <v>2</v>
      </c>
      <c r="Z34" s="21"/>
      <c r="AA34" s="21">
        <v>2</v>
      </c>
      <c r="AB34" s="22"/>
      <c r="AC34" s="22">
        <v>1</v>
      </c>
      <c r="AD34" s="22"/>
      <c r="AE34" s="22"/>
      <c r="AF34" s="22">
        <v>15</v>
      </c>
      <c r="AG34" s="22">
        <v>7</v>
      </c>
      <c r="AH34" s="22">
        <v>62</v>
      </c>
      <c r="AI34" s="22">
        <v>5</v>
      </c>
      <c r="AJ34" s="22"/>
      <c r="AK34" s="22"/>
      <c r="AL34" s="22"/>
      <c r="AM34" s="22"/>
      <c r="AN34" s="22"/>
      <c r="AO34" s="21">
        <v>15</v>
      </c>
      <c r="AP34" s="21">
        <v>7</v>
      </c>
      <c r="AQ34" s="29"/>
      <c r="AR34" s="54">
        <v>1</v>
      </c>
      <c r="AS34" s="54">
        <v>40</v>
      </c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>
        <v>4</v>
      </c>
      <c r="BS34" s="54"/>
    </row>
    <row r="35" spans="1:91" ht="14.25" customHeight="1" x14ac:dyDescent="0.2">
      <c r="A35" s="11">
        <f t="shared" si="1"/>
        <v>31</v>
      </c>
      <c r="B35" s="11" t="s">
        <v>279</v>
      </c>
      <c r="C35" s="11">
        <v>9619</v>
      </c>
      <c r="D35" s="18" t="s">
        <v>150</v>
      </c>
      <c r="E35" s="18">
        <f t="shared" si="0"/>
        <v>1</v>
      </c>
      <c r="F35" s="145" t="s">
        <v>377</v>
      </c>
      <c r="G35" s="121">
        <f t="shared" si="2"/>
        <v>78</v>
      </c>
      <c r="H35" s="121">
        <f t="shared" si="3"/>
        <v>2</v>
      </c>
      <c r="I35" s="20"/>
      <c r="J35" s="22"/>
      <c r="K35" s="12">
        <v>1</v>
      </c>
      <c r="L35" s="12">
        <v>7</v>
      </c>
      <c r="M35" s="12">
        <v>8</v>
      </c>
      <c r="N35" s="12">
        <v>25</v>
      </c>
      <c r="O35" s="12">
        <v>1</v>
      </c>
      <c r="P35" s="12">
        <v>5</v>
      </c>
      <c r="Q35" s="12">
        <v>5</v>
      </c>
      <c r="R35" s="12">
        <v>26</v>
      </c>
      <c r="S35" s="17"/>
      <c r="T35" s="17"/>
      <c r="U35" s="12"/>
      <c r="V35" s="12"/>
      <c r="W35" s="12">
        <v>1</v>
      </c>
      <c r="X35" s="12"/>
      <c r="Y35" s="12">
        <v>1</v>
      </c>
      <c r="Z35" s="12"/>
      <c r="AA35" s="12"/>
      <c r="AB35" s="17"/>
      <c r="AC35" s="17"/>
      <c r="AD35" s="17">
        <v>3</v>
      </c>
      <c r="AE35" s="17"/>
      <c r="AF35" s="17">
        <v>6</v>
      </c>
      <c r="AG35" s="17">
        <v>4</v>
      </c>
      <c r="AH35" s="17">
        <v>50</v>
      </c>
      <c r="AI35" s="17"/>
      <c r="AJ35" s="17"/>
      <c r="AK35" s="17"/>
      <c r="AL35" s="17"/>
      <c r="AM35" s="17"/>
      <c r="AN35" s="17"/>
      <c r="AO35" s="12">
        <v>6</v>
      </c>
      <c r="AP35" s="12">
        <v>15</v>
      </c>
      <c r="AQ35" s="12">
        <v>33</v>
      </c>
      <c r="AR35" s="17">
        <v>1</v>
      </c>
      <c r="AS35" s="17">
        <v>40</v>
      </c>
      <c r="AT35" s="17"/>
      <c r="AU35" s="17"/>
      <c r="AV35" s="17"/>
      <c r="AW35" s="17"/>
      <c r="AX35" s="17"/>
      <c r="AY35" s="17"/>
      <c r="AZ35" s="17"/>
      <c r="BA35" s="17"/>
      <c r="BB35" s="17">
        <v>10</v>
      </c>
      <c r="BC35" s="17">
        <v>8</v>
      </c>
      <c r="BD35" s="17">
        <v>1</v>
      </c>
      <c r="BE35" s="17">
        <v>40</v>
      </c>
      <c r="BF35" s="17">
        <v>2</v>
      </c>
      <c r="BG35" s="17">
        <v>8</v>
      </c>
      <c r="BH35" s="17"/>
      <c r="BI35" s="17"/>
      <c r="BJ35" s="17">
        <v>5</v>
      </c>
      <c r="BK35" s="17">
        <v>7</v>
      </c>
      <c r="BL35" s="17">
        <v>2</v>
      </c>
      <c r="BM35" s="17">
        <v>20</v>
      </c>
      <c r="BN35" s="17"/>
      <c r="BO35" s="17"/>
      <c r="BP35" s="17"/>
      <c r="BQ35" s="17"/>
      <c r="BR35" s="17">
        <v>46</v>
      </c>
      <c r="BS35" s="17">
        <v>16</v>
      </c>
    </row>
    <row r="36" spans="1:91" ht="14.25" customHeight="1" x14ac:dyDescent="0.2">
      <c r="A36" s="11">
        <f t="shared" si="1"/>
        <v>32</v>
      </c>
      <c r="B36" s="11" t="s">
        <v>279</v>
      </c>
      <c r="C36" s="11">
        <v>9616</v>
      </c>
      <c r="D36" s="18" t="s">
        <v>151</v>
      </c>
      <c r="E36" s="18">
        <f t="shared" ref="E36:E56" si="4">IF(F36="Y",1,"")</f>
        <v>1</v>
      </c>
      <c r="F36" s="145" t="s">
        <v>377</v>
      </c>
      <c r="G36" s="121">
        <f t="shared" si="2"/>
        <v>153</v>
      </c>
      <c r="H36" s="121">
        <f t="shared" si="3"/>
        <v>78</v>
      </c>
      <c r="I36" s="20"/>
      <c r="J36" s="22"/>
      <c r="K36" s="12">
        <v>17</v>
      </c>
      <c r="L36" s="12">
        <v>20</v>
      </c>
      <c r="M36" s="12">
        <v>31</v>
      </c>
      <c r="N36" s="12">
        <v>23</v>
      </c>
      <c r="O36" s="12">
        <v>18</v>
      </c>
      <c r="P36" s="12">
        <v>15</v>
      </c>
      <c r="Q36" s="12">
        <v>17</v>
      </c>
      <c r="R36" s="12">
        <v>12</v>
      </c>
      <c r="S36" s="17"/>
      <c r="T36" s="12">
        <v>18</v>
      </c>
      <c r="U36" s="12">
        <v>11</v>
      </c>
      <c r="V36" s="12">
        <v>5</v>
      </c>
      <c r="W36" s="12">
        <v>5</v>
      </c>
      <c r="X36" s="12">
        <v>10</v>
      </c>
      <c r="Y36" s="12"/>
      <c r="Z36" s="12">
        <v>22</v>
      </c>
      <c r="AA36" s="12">
        <v>7</v>
      </c>
      <c r="AB36" s="17">
        <v>231</v>
      </c>
      <c r="AC36" s="17">
        <v>7</v>
      </c>
      <c r="AD36" s="17"/>
      <c r="AE36" s="17"/>
      <c r="AF36" s="17">
        <v>25</v>
      </c>
      <c r="AG36" s="17">
        <v>13</v>
      </c>
      <c r="AH36" s="17">
        <v>85</v>
      </c>
      <c r="AI36" s="17">
        <v>3</v>
      </c>
      <c r="AJ36" s="17"/>
      <c r="AK36" s="17"/>
      <c r="AL36" s="17"/>
      <c r="AM36" s="17"/>
      <c r="AN36" s="17"/>
      <c r="AO36" s="12">
        <v>25</v>
      </c>
      <c r="AP36" s="12">
        <v>13</v>
      </c>
      <c r="AQ36" s="12">
        <v>85</v>
      </c>
      <c r="AR36" s="17">
        <v>1</v>
      </c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>
        <v>15</v>
      </c>
      <c r="BD36" s="17"/>
      <c r="BE36" s="17"/>
      <c r="BF36" s="17"/>
      <c r="BG36" s="17">
        <v>5</v>
      </c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</row>
    <row r="37" spans="1:91" ht="14.25" customHeight="1" x14ac:dyDescent="0.2">
      <c r="A37" s="11">
        <f t="shared" si="1"/>
        <v>33</v>
      </c>
      <c r="B37" s="11" t="s">
        <v>279</v>
      </c>
      <c r="C37" s="11">
        <v>9623</v>
      </c>
      <c r="D37" s="18" t="s">
        <v>152</v>
      </c>
      <c r="E37" s="18">
        <f t="shared" si="4"/>
        <v>1</v>
      </c>
      <c r="F37" s="145" t="s">
        <v>377</v>
      </c>
      <c r="G37" s="121">
        <f t="shared" si="2"/>
        <v>114</v>
      </c>
      <c r="H37" s="121">
        <f t="shared" si="3"/>
        <v>50</v>
      </c>
      <c r="I37" s="20"/>
      <c r="J37" s="22"/>
      <c r="K37" s="12">
        <v>2</v>
      </c>
      <c r="L37" s="12">
        <v>13</v>
      </c>
      <c r="M37" s="12">
        <v>22</v>
      </c>
      <c r="N37" s="12">
        <v>44</v>
      </c>
      <c r="O37" s="12">
        <v>2</v>
      </c>
      <c r="P37" s="12">
        <v>8</v>
      </c>
      <c r="Q37" s="12">
        <v>7</v>
      </c>
      <c r="R37" s="12">
        <v>16</v>
      </c>
      <c r="S37" s="17"/>
      <c r="T37" s="12">
        <v>2</v>
      </c>
      <c r="U37" s="12">
        <v>4</v>
      </c>
      <c r="V37" s="12">
        <v>11</v>
      </c>
      <c r="W37" s="12">
        <v>8</v>
      </c>
      <c r="X37" s="12">
        <v>1</v>
      </c>
      <c r="Y37" s="12">
        <v>3</v>
      </c>
      <c r="Z37" s="12">
        <v>12</v>
      </c>
      <c r="AA37" s="12">
        <v>9</v>
      </c>
      <c r="AB37" s="17"/>
      <c r="AC37" s="17">
        <v>6</v>
      </c>
      <c r="AD37" s="17"/>
      <c r="AE37" s="17">
        <v>27</v>
      </c>
      <c r="AF37" s="17">
        <v>15</v>
      </c>
      <c r="AG37" s="17">
        <v>5</v>
      </c>
      <c r="AH37" s="17">
        <v>71</v>
      </c>
      <c r="AI37" s="17">
        <v>4</v>
      </c>
      <c r="AJ37" s="17"/>
      <c r="AK37" s="17"/>
      <c r="AL37" s="17"/>
      <c r="AM37" s="17"/>
      <c r="AN37" s="17"/>
      <c r="AO37" s="12">
        <v>15</v>
      </c>
      <c r="AP37" s="12">
        <v>5</v>
      </c>
      <c r="AQ37" s="12"/>
      <c r="AR37" s="17"/>
      <c r="AS37" s="17"/>
      <c r="AT37" s="17"/>
      <c r="AU37" s="17"/>
      <c r="AV37" s="17">
        <v>1</v>
      </c>
      <c r="AW37" s="17">
        <v>50</v>
      </c>
      <c r="AX37" s="17"/>
      <c r="AY37" s="17"/>
      <c r="AZ37" s="17"/>
      <c r="BA37" s="17"/>
      <c r="BB37" s="17">
        <v>20</v>
      </c>
      <c r="BC37" s="17">
        <v>42</v>
      </c>
      <c r="BD37" s="17"/>
      <c r="BE37" s="17"/>
      <c r="BF37" s="17">
        <v>2</v>
      </c>
      <c r="BG37" s="17">
        <v>4</v>
      </c>
      <c r="BH37" s="17"/>
      <c r="BI37" s="17"/>
      <c r="BJ37" s="17">
        <v>12</v>
      </c>
      <c r="BK37" s="17">
        <v>20</v>
      </c>
      <c r="BL37" s="17"/>
      <c r="BM37" s="17"/>
      <c r="BN37" s="17">
        <v>16</v>
      </c>
      <c r="BO37" s="17">
        <v>30</v>
      </c>
      <c r="BP37" s="17">
        <v>1</v>
      </c>
      <c r="BQ37" s="17">
        <v>3</v>
      </c>
      <c r="BR37" s="17">
        <v>15</v>
      </c>
      <c r="BS37" s="17">
        <v>10</v>
      </c>
    </row>
    <row r="38" spans="1:91" ht="14.25" customHeight="1" x14ac:dyDescent="0.2">
      <c r="A38" s="11">
        <f t="shared" si="1"/>
        <v>34</v>
      </c>
      <c r="B38" s="11" t="s">
        <v>279</v>
      </c>
      <c r="C38" s="11">
        <v>9534</v>
      </c>
      <c r="D38" s="18" t="s">
        <v>126</v>
      </c>
      <c r="E38" s="18">
        <f t="shared" si="4"/>
        <v>1</v>
      </c>
      <c r="F38" s="145" t="s">
        <v>377</v>
      </c>
      <c r="G38" s="121">
        <f t="shared" si="2"/>
        <v>89</v>
      </c>
      <c r="H38" s="121">
        <f t="shared" si="3"/>
        <v>0</v>
      </c>
      <c r="I38" s="20"/>
      <c r="J38" s="22"/>
      <c r="K38" s="12"/>
      <c r="L38" s="12">
        <v>7</v>
      </c>
      <c r="M38" s="12">
        <v>19</v>
      </c>
      <c r="N38" s="12">
        <v>27</v>
      </c>
      <c r="O38" s="12"/>
      <c r="P38" s="12">
        <v>7</v>
      </c>
      <c r="Q38" s="12">
        <v>16</v>
      </c>
      <c r="R38" s="12">
        <v>13</v>
      </c>
      <c r="S38" s="17">
        <v>0</v>
      </c>
      <c r="T38" s="12"/>
      <c r="U38" s="12"/>
      <c r="V38" s="12"/>
      <c r="W38" s="12"/>
      <c r="X38" s="12"/>
      <c r="Y38" s="12"/>
      <c r="Z38" s="12"/>
      <c r="AA38" s="12"/>
      <c r="AB38" s="17">
        <v>6</v>
      </c>
      <c r="AC38" s="17">
        <v>1</v>
      </c>
      <c r="AD38" s="17">
        <v>3</v>
      </c>
      <c r="AE38" s="17"/>
      <c r="AF38" s="17">
        <v>18</v>
      </c>
      <c r="AG38" s="17">
        <v>40</v>
      </c>
      <c r="AH38" s="17">
        <v>101</v>
      </c>
      <c r="AI38" s="17"/>
      <c r="AJ38" s="17">
        <v>4</v>
      </c>
      <c r="AK38" s="17">
        <v>2</v>
      </c>
      <c r="AL38" s="17"/>
      <c r="AM38" s="17"/>
      <c r="AN38" s="17"/>
      <c r="AO38" s="12"/>
      <c r="AP38" s="12">
        <v>8</v>
      </c>
      <c r="AQ38" s="12"/>
      <c r="AR38" s="17">
        <v>1</v>
      </c>
      <c r="AS38" s="17">
        <v>40</v>
      </c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>
        <v>1</v>
      </c>
      <c r="BM38" s="17">
        <v>24</v>
      </c>
      <c r="BN38" s="17"/>
      <c r="BO38" s="17"/>
      <c r="BP38" s="17"/>
      <c r="BQ38" s="17"/>
      <c r="BR38" s="17"/>
      <c r="BS38" s="17"/>
    </row>
    <row r="39" spans="1:91" ht="14.25" customHeight="1" x14ac:dyDescent="0.2">
      <c r="A39" s="11">
        <f t="shared" si="1"/>
        <v>35</v>
      </c>
      <c r="B39" s="11" t="s">
        <v>279</v>
      </c>
      <c r="C39" s="11">
        <v>9552</v>
      </c>
      <c r="D39" s="18" t="s">
        <v>129</v>
      </c>
      <c r="E39" s="18">
        <f t="shared" si="4"/>
        <v>1</v>
      </c>
      <c r="F39" s="145" t="s">
        <v>377</v>
      </c>
      <c r="G39" s="121">
        <f t="shared" si="2"/>
        <v>28</v>
      </c>
      <c r="H39" s="121">
        <f t="shared" si="3"/>
        <v>3</v>
      </c>
      <c r="I39" s="20"/>
      <c r="J39" s="22"/>
      <c r="K39" s="21"/>
      <c r="L39" s="21">
        <v>4</v>
      </c>
      <c r="M39" s="21"/>
      <c r="N39" s="21">
        <v>20</v>
      </c>
      <c r="O39" s="21"/>
      <c r="P39" s="21"/>
      <c r="Q39" s="21"/>
      <c r="R39" s="21">
        <v>4</v>
      </c>
      <c r="S39" s="22"/>
      <c r="T39" s="21">
        <v>1</v>
      </c>
      <c r="U39" s="21"/>
      <c r="V39" s="21"/>
      <c r="W39" s="21"/>
      <c r="X39" s="21">
        <v>1</v>
      </c>
      <c r="Y39" s="21">
        <v>1</v>
      </c>
      <c r="Z39" s="21"/>
      <c r="AA39" s="21"/>
      <c r="AB39" s="22">
        <v>1</v>
      </c>
      <c r="AC39" s="22">
        <v>2</v>
      </c>
      <c r="AD39" s="22">
        <v>4</v>
      </c>
      <c r="AE39" s="22"/>
      <c r="AF39" s="22"/>
      <c r="AG39" s="22">
        <v>2</v>
      </c>
      <c r="AH39" s="22">
        <v>29</v>
      </c>
      <c r="AI39" s="22"/>
      <c r="AJ39" s="22"/>
      <c r="AK39" s="22"/>
      <c r="AL39" s="22"/>
      <c r="AM39" s="22"/>
      <c r="AN39" s="22"/>
      <c r="AO39" s="21"/>
      <c r="AP39" s="21"/>
      <c r="AQ39" s="29">
        <v>8</v>
      </c>
      <c r="AR39" s="54"/>
      <c r="AS39" s="54"/>
      <c r="AT39" s="54"/>
      <c r="AU39" s="54"/>
      <c r="AV39" s="54"/>
      <c r="AW39" s="54"/>
      <c r="AX39" s="54">
        <v>1</v>
      </c>
      <c r="AY39" s="54">
        <v>40</v>
      </c>
      <c r="AZ39" s="54"/>
      <c r="BA39" s="54"/>
      <c r="BB39" s="54">
        <v>2</v>
      </c>
      <c r="BC39" s="54">
        <v>6</v>
      </c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>
        <v>2</v>
      </c>
      <c r="BO39" s="54">
        <v>8</v>
      </c>
      <c r="BP39" s="54"/>
      <c r="BQ39" s="54"/>
      <c r="BR39" s="54">
        <v>6</v>
      </c>
      <c r="BS39" s="54">
        <v>9</v>
      </c>
    </row>
    <row r="40" spans="1:91" ht="14.25" customHeight="1" x14ac:dyDescent="0.2">
      <c r="A40" s="11">
        <f t="shared" si="1"/>
        <v>36</v>
      </c>
      <c r="B40" s="11" t="s">
        <v>279</v>
      </c>
      <c r="C40" s="11">
        <v>9564</v>
      </c>
      <c r="D40" s="18" t="s">
        <v>134</v>
      </c>
      <c r="E40" s="18">
        <f t="shared" si="4"/>
        <v>1</v>
      </c>
      <c r="F40" s="145" t="s">
        <v>377</v>
      </c>
      <c r="G40" s="121">
        <f t="shared" si="2"/>
        <v>38</v>
      </c>
      <c r="H40" s="121">
        <f t="shared" si="3"/>
        <v>14</v>
      </c>
      <c r="I40" s="20"/>
      <c r="J40" s="22"/>
      <c r="K40" s="12">
        <v>2</v>
      </c>
      <c r="L40" s="12">
        <v>3</v>
      </c>
      <c r="M40" s="12">
        <v>5</v>
      </c>
      <c r="N40" s="12">
        <v>17</v>
      </c>
      <c r="O40" s="12">
        <v>2</v>
      </c>
      <c r="P40" s="17">
        <v>3</v>
      </c>
      <c r="Q40" s="12">
        <v>3</v>
      </c>
      <c r="R40" s="12">
        <v>3</v>
      </c>
      <c r="S40" s="17"/>
      <c r="T40" s="12"/>
      <c r="U40" s="12"/>
      <c r="V40" s="12">
        <v>2</v>
      </c>
      <c r="W40" s="12">
        <v>5</v>
      </c>
      <c r="X40" s="12"/>
      <c r="Y40" s="12"/>
      <c r="Z40" s="12">
        <v>2</v>
      </c>
      <c r="AA40" s="12">
        <v>5</v>
      </c>
      <c r="AB40" s="17">
        <v>2</v>
      </c>
      <c r="AC40" s="17"/>
      <c r="AD40" s="17">
        <v>4</v>
      </c>
      <c r="AE40" s="17">
        <v>2</v>
      </c>
      <c r="AF40" s="17">
        <v>2</v>
      </c>
      <c r="AG40" s="17">
        <v>1</v>
      </c>
      <c r="AH40" s="17">
        <v>22</v>
      </c>
      <c r="AI40" s="17"/>
      <c r="AJ40" s="17"/>
      <c r="AK40" s="17">
        <v>1</v>
      </c>
      <c r="AL40" s="17"/>
      <c r="AM40" s="17"/>
      <c r="AN40" s="17"/>
      <c r="AO40" s="12">
        <v>2</v>
      </c>
      <c r="AP40" s="12"/>
      <c r="AQ40" s="12">
        <v>10</v>
      </c>
      <c r="AR40" s="17"/>
      <c r="AS40" s="17"/>
      <c r="AT40" s="17"/>
      <c r="AU40" s="17"/>
      <c r="AV40" s="17">
        <v>1</v>
      </c>
      <c r="AW40" s="17">
        <v>33</v>
      </c>
      <c r="AX40" s="17"/>
      <c r="AY40" s="17"/>
      <c r="AZ40" s="17"/>
      <c r="BA40" s="17"/>
      <c r="BB40" s="17">
        <v>5</v>
      </c>
      <c r="BC40" s="17">
        <v>10</v>
      </c>
      <c r="BD40" s="17"/>
      <c r="BE40" s="17"/>
      <c r="BF40" s="17"/>
      <c r="BG40" s="17"/>
      <c r="BH40" s="17"/>
      <c r="BI40" s="17"/>
      <c r="BJ40" s="17">
        <v>5</v>
      </c>
      <c r="BK40" s="17">
        <v>5</v>
      </c>
      <c r="BL40" s="17">
        <v>1</v>
      </c>
      <c r="BM40" s="17">
        <v>10</v>
      </c>
      <c r="BN40" s="17"/>
      <c r="BO40" s="17"/>
      <c r="BP40" s="17"/>
      <c r="BQ40" s="17"/>
      <c r="BR40" s="17">
        <v>2</v>
      </c>
      <c r="BS40" s="17">
        <v>8</v>
      </c>
    </row>
    <row r="41" spans="1:91" ht="14.25" customHeight="1" x14ac:dyDescent="0.2">
      <c r="A41" s="11">
        <f t="shared" si="1"/>
        <v>37</v>
      </c>
      <c r="B41" s="11" t="s">
        <v>279</v>
      </c>
      <c r="C41" s="11">
        <v>9530</v>
      </c>
      <c r="D41" s="18" t="s">
        <v>294</v>
      </c>
      <c r="E41" s="18" t="str">
        <f t="shared" si="4"/>
        <v/>
      </c>
      <c r="F41" s="19" t="s">
        <v>307</v>
      </c>
      <c r="G41" s="121">
        <f t="shared" si="2"/>
        <v>47</v>
      </c>
      <c r="H41" s="121">
        <f t="shared" si="3"/>
        <v>21</v>
      </c>
      <c r="I41" s="20"/>
      <c r="J41" s="22"/>
      <c r="K41" s="12">
        <v>6</v>
      </c>
      <c r="L41" s="12"/>
      <c r="M41" s="12">
        <v>27</v>
      </c>
      <c r="N41" s="12"/>
      <c r="O41" s="12">
        <v>8</v>
      </c>
      <c r="P41" s="21">
        <v>2</v>
      </c>
      <c r="Q41" s="12">
        <v>4</v>
      </c>
      <c r="R41" s="12"/>
      <c r="S41" s="17"/>
      <c r="T41" s="12"/>
      <c r="U41" s="12"/>
      <c r="V41" s="12">
        <v>16</v>
      </c>
      <c r="W41" s="12"/>
      <c r="X41" s="12"/>
      <c r="Y41" s="12"/>
      <c r="Z41" s="12">
        <v>5</v>
      </c>
      <c r="AA41" s="12"/>
      <c r="AB41" s="17"/>
      <c r="AC41" s="17"/>
      <c r="AD41" s="17"/>
      <c r="AE41" s="17"/>
      <c r="AF41" s="17"/>
      <c r="AG41" s="17"/>
      <c r="AH41" s="17"/>
      <c r="AI41" s="17">
        <v>4</v>
      </c>
      <c r="AJ41" s="17">
        <v>1</v>
      </c>
      <c r="AK41" s="17"/>
      <c r="AL41" s="17"/>
      <c r="AM41" s="17"/>
      <c r="AN41" s="17"/>
      <c r="AO41" s="12">
        <v>15</v>
      </c>
      <c r="AP41" s="12"/>
      <c r="AQ41" s="12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</row>
    <row r="42" spans="1:91" ht="14.25" customHeight="1" x14ac:dyDescent="0.2">
      <c r="A42" s="11">
        <f t="shared" si="1"/>
        <v>38</v>
      </c>
      <c r="B42" s="11" t="s">
        <v>279</v>
      </c>
      <c r="C42" s="11">
        <v>9532</v>
      </c>
      <c r="D42" s="18" t="s">
        <v>124</v>
      </c>
      <c r="E42" s="18">
        <f t="shared" si="4"/>
        <v>1</v>
      </c>
      <c r="F42" s="145" t="s">
        <v>377</v>
      </c>
      <c r="G42" s="121">
        <f t="shared" si="2"/>
        <v>170</v>
      </c>
      <c r="H42" s="121">
        <f t="shared" si="3"/>
        <v>62</v>
      </c>
      <c r="I42" s="20"/>
      <c r="J42" s="22"/>
      <c r="K42" s="17">
        <v>4</v>
      </c>
      <c r="L42" s="12">
        <v>7</v>
      </c>
      <c r="M42" s="12">
        <v>15</v>
      </c>
      <c r="N42" s="12">
        <v>90</v>
      </c>
      <c r="O42" s="12">
        <v>1</v>
      </c>
      <c r="P42" s="12">
        <v>2</v>
      </c>
      <c r="Q42" s="12">
        <v>15</v>
      </c>
      <c r="R42" s="12">
        <v>36</v>
      </c>
      <c r="S42" s="17"/>
      <c r="T42" s="12">
        <v>1</v>
      </c>
      <c r="U42" s="12">
        <v>3</v>
      </c>
      <c r="V42" s="12">
        <v>12</v>
      </c>
      <c r="W42" s="12">
        <v>16</v>
      </c>
      <c r="X42" s="12">
        <v>1</v>
      </c>
      <c r="Y42" s="12">
        <v>2</v>
      </c>
      <c r="Z42" s="12">
        <v>12</v>
      </c>
      <c r="AA42" s="12">
        <v>15</v>
      </c>
      <c r="AB42" s="17">
        <v>7</v>
      </c>
      <c r="AC42" s="17">
        <v>8</v>
      </c>
      <c r="AD42" s="17"/>
      <c r="AE42" s="17"/>
      <c r="AF42" s="17">
        <v>8</v>
      </c>
      <c r="AG42" s="17">
        <v>2</v>
      </c>
      <c r="AH42" s="17">
        <v>128</v>
      </c>
      <c r="AI42" s="17"/>
      <c r="AJ42" s="17"/>
      <c r="AK42" s="17"/>
      <c r="AL42" s="17"/>
      <c r="AM42" s="17"/>
      <c r="AN42" s="17"/>
      <c r="AO42" s="12">
        <v>286</v>
      </c>
      <c r="AP42" s="12">
        <v>19</v>
      </c>
      <c r="AQ42" s="12">
        <v>35</v>
      </c>
      <c r="AR42" s="17">
        <v>1</v>
      </c>
      <c r="AS42" s="17">
        <v>40</v>
      </c>
      <c r="AT42" s="17"/>
      <c r="AU42" s="17"/>
      <c r="AV42" s="17"/>
      <c r="AW42" s="17"/>
      <c r="AX42" s="17"/>
      <c r="AY42" s="17"/>
      <c r="AZ42" s="17"/>
      <c r="BA42" s="17"/>
      <c r="BB42" s="17">
        <v>37</v>
      </c>
      <c r="BC42" s="17"/>
      <c r="BD42" s="17">
        <v>1</v>
      </c>
      <c r="BE42" s="17">
        <v>22</v>
      </c>
      <c r="BF42" s="17">
        <v>4</v>
      </c>
      <c r="BG42" s="17">
        <v>5</v>
      </c>
      <c r="BH42" s="17"/>
      <c r="BI42" s="17"/>
      <c r="BJ42" s="17">
        <v>8</v>
      </c>
      <c r="BK42" s="17">
        <v>15</v>
      </c>
      <c r="BL42" s="17">
        <v>1</v>
      </c>
      <c r="BM42" s="17">
        <v>20</v>
      </c>
      <c r="BN42" s="17">
        <v>2</v>
      </c>
      <c r="BO42" s="17">
        <v>2</v>
      </c>
      <c r="BP42" s="17">
        <v>4</v>
      </c>
      <c r="BQ42" s="17">
        <v>51</v>
      </c>
      <c r="BR42" s="17">
        <v>3</v>
      </c>
      <c r="BS42" s="17">
        <v>24</v>
      </c>
    </row>
    <row r="43" spans="1:91" ht="14.25" customHeight="1" x14ac:dyDescent="0.2">
      <c r="A43" s="11">
        <f t="shared" si="1"/>
        <v>39</v>
      </c>
      <c r="B43" s="11" t="s">
        <v>279</v>
      </c>
      <c r="C43" s="11">
        <v>15065</v>
      </c>
      <c r="D43" s="18" t="s">
        <v>295</v>
      </c>
      <c r="E43" s="18" t="str">
        <f t="shared" si="4"/>
        <v/>
      </c>
      <c r="F43" s="19" t="s">
        <v>307</v>
      </c>
      <c r="G43" s="121">
        <f t="shared" si="2"/>
        <v>65</v>
      </c>
      <c r="H43" s="121">
        <f t="shared" si="3"/>
        <v>10</v>
      </c>
      <c r="I43" s="20"/>
      <c r="J43" s="25"/>
      <c r="K43" s="30">
        <v>9</v>
      </c>
      <c r="L43" s="30">
        <v>6</v>
      </c>
      <c r="M43" s="30">
        <v>12</v>
      </c>
      <c r="N43" s="30">
        <v>11</v>
      </c>
      <c r="O43" s="30">
        <v>15</v>
      </c>
      <c r="P43" s="30">
        <v>3</v>
      </c>
      <c r="Q43" s="30">
        <v>4</v>
      </c>
      <c r="R43" s="30">
        <v>5</v>
      </c>
      <c r="S43" s="31"/>
      <c r="T43" s="32"/>
      <c r="U43" s="32"/>
      <c r="V43" s="32">
        <v>2</v>
      </c>
      <c r="W43" s="32">
        <v>3</v>
      </c>
      <c r="X43" s="32"/>
      <c r="Y43" s="32"/>
      <c r="Z43" s="32">
        <v>4</v>
      </c>
      <c r="AA43" s="32">
        <v>1</v>
      </c>
      <c r="AB43" s="31"/>
      <c r="AC43" s="31"/>
      <c r="AD43" s="31"/>
      <c r="AE43" s="31"/>
      <c r="AF43" s="31">
        <v>11</v>
      </c>
      <c r="AG43" s="31">
        <v>11</v>
      </c>
      <c r="AH43" s="31">
        <v>61</v>
      </c>
      <c r="AI43" s="55"/>
      <c r="AJ43" s="55"/>
      <c r="AK43" s="55"/>
      <c r="AL43" s="55"/>
      <c r="AM43" s="55"/>
      <c r="AN43" s="55"/>
      <c r="AO43" s="30">
        <v>16</v>
      </c>
      <c r="AP43" s="30">
        <v>11</v>
      </c>
      <c r="AQ43" s="30"/>
      <c r="AR43" s="55">
        <v>1</v>
      </c>
      <c r="AS43" s="55">
        <v>40</v>
      </c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</row>
    <row r="44" spans="1:91" ht="14.25" customHeight="1" x14ac:dyDescent="0.2">
      <c r="A44" s="11">
        <f t="shared" si="1"/>
        <v>40</v>
      </c>
      <c r="B44" s="11" t="s">
        <v>279</v>
      </c>
      <c r="C44" s="11">
        <v>9627</v>
      </c>
      <c r="D44" s="18" t="s">
        <v>153</v>
      </c>
      <c r="E44" s="18">
        <f t="shared" si="4"/>
        <v>1</v>
      </c>
      <c r="F44" s="145" t="s">
        <v>377</v>
      </c>
      <c r="G44" s="121">
        <f t="shared" si="2"/>
        <v>49</v>
      </c>
      <c r="H44" s="121">
        <f t="shared" si="3"/>
        <v>25</v>
      </c>
      <c r="I44" s="20"/>
      <c r="J44" s="22"/>
      <c r="K44" s="12"/>
      <c r="L44" s="12">
        <v>11</v>
      </c>
      <c r="M44" s="12">
        <v>10</v>
      </c>
      <c r="N44" s="12">
        <v>8</v>
      </c>
      <c r="O44" s="12"/>
      <c r="P44" s="12">
        <v>10</v>
      </c>
      <c r="Q44" s="12">
        <v>4</v>
      </c>
      <c r="R44" s="12">
        <v>6</v>
      </c>
      <c r="S44" s="17"/>
      <c r="T44" s="12"/>
      <c r="U44" s="12">
        <v>4</v>
      </c>
      <c r="V44" s="12">
        <v>5</v>
      </c>
      <c r="W44" s="12">
        <v>3</v>
      </c>
      <c r="X44" s="12"/>
      <c r="Y44" s="12">
        <v>1</v>
      </c>
      <c r="Z44" s="12">
        <v>8</v>
      </c>
      <c r="AA44" s="12">
        <v>4</v>
      </c>
      <c r="AB44" s="17">
        <v>3</v>
      </c>
      <c r="AC44" s="17">
        <v>2</v>
      </c>
      <c r="AD44" s="17">
        <v>2</v>
      </c>
      <c r="AE44" s="17"/>
      <c r="AF44" s="17">
        <v>7</v>
      </c>
      <c r="AG44" s="17">
        <v>4</v>
      </c>
      <c r="AH44" s="17">
        <v>47</v>
      </c>
      <c r="AI44" s="17">
        <v>1</v>
      </c>
      <c r="AJ44" s="17"/>
      <c r="AK44" s="17"/>
      <c r="AL44" s="17"/>
      <c r="AM44" s="17"/>
      <c r="AN44" s="17"/>
      <c r="AO44" s="12">
        <v>7</v>
      </c>
      <c r="AP44" s="12"/>
      <c r="AQ44" s="12">
        <v>12</v>
      </c>
      <c r="AR44" s="17">
        <v>1</v>
      </c>
      <c r="AS44" s="17">
        <v>24</v>
      </c>
      <c r="AT44" s="17"/>
      <c r="AU44" s="17"/>
      <c r="AV44" s="17"/>
      <c r="AW44" s="17"/>
      <c r="AX44" s="17"/>
      <c r="AY44" s="17"/>
      <c r="AZ44" s="17"/>
      <c r="BA44" s="17"/>
      <c r="BB44" s="17">
        <v>2</v>
      </c>
      <c r="BC44" s="17">
        <v>5</v>
      </c>
      <c r="BD44" s="17"/>
      <c r="BE44" s="17"/>
      <c r="BF44" s="17"/>
      <c r="BG44" s="17"/>
      <c r="BH44" s="17"/>
      <c r="BI44" s="17"/>
      <c r="BJ44" s="17">
        <v>2</v>
      </c>
      <c r="BK44" s="17">
        <v>5</v>
      </c>
      <c r="BL44" s="17"/>
      <c r="BM44" s="17"/>
      <c r="BN44" s="17">
        <v>3</v>
      </c>
      <c r="BO44" s="17">
        <v>5</v>
      </c>
      <c r="BP44" s="17"/>
      <c r="BQ44" s="17"/>
      <c r="BR44" s="17">
        <v>5</v>
      </c>
      <c r="BS44" s="17">
        <v>15</v>
      </c>
    </row>
    <row r="45" spans="1:91" ht="14.25" customHeight="1" x14ac:dyDescent="0.2">
      <c r="A45" s="11">
        <f t="shared" si="1"/>
        <v>41</v>
      </c>
      <c r="B45" s="11" t="s">
        <v>279</v>
      </c>
      <c r="C45" s="11">
        <v>9629</v>
      </c>
      <c r="D45" s="18" t="s">
        <v>146</v>
      </c>
      <c r="E45" s="18">
        <f t="shared" si="4"/>
        <v>1</v>
      </c>
      <c r="F45" s="145" t="s">
        <v>377</v>
      </c>
      <c r="G45" s="121">
        <f t="shared" si="2"/>
        <v>55</v>
      </c>
      <c r="H45" s="121">
        <f t="shared" si="3"/>
        <v>21</v>
      </c>
      <c r="I45" s="20"/>
      <c r="J45" s="22"/>
      <c r="K45" s="21"/>
      <c r="L45" s="21">
        <v>4</v>
      </c>
      <c r="M45" s="21">
        <v>18</v>
      </c>
      <c r="N45" s="21">
        <v>15</v>
      </c>
      <c r="O45" s="21"/>
      <c r="P45" s="21">
        <v>1</v>
      </c>
      <c r="Q45" s="21">
        <v>8</v>
      </c>
      <c r="R45" s="21">
        <v>9</v>
      </c>
      <c r="S45" s="22"/>
      <c r="T45" s="21">
        <v>2</v>
      </c>
      <c r="U45" s="21">
        <v>6</v>
      </c>
      <c r="V45" s="21">
        <v>3</v>
      </c>
      <c r="W45" s="21">
        <v>2</v>
      </c>
      <c r="X45" s="21">
        <v>1</v>
      </c>
      <c r="Y45" s="21">
        <v>2</v>
      </c>
      <c r="Z45" s="21">
        <v>3</v>
      </c>
      <c r="AA45" s="21">
        <v>2</v>
      </c>
      <c r="AB45" s="22">
        <v>4</v>
      </c>
      <c r="AC45" s="22"/>
      <c r="AD45" s="22"/>
      <c r="AE45" s="22">
        <v>1</v>
      </c>
      <c r="AF45" s="22">
        <v>2</v>
      </c>
      <c r="AG45" s="22">
        <v>1</v>
      </c>
      <c r="AH45" s="22">
        <v>40</v>
      </c>
      <c r="AI45" s="22"/>
      <c r="AJ45" s="22"/>
      <c r="AK45" s="22"/>
      <c r="AL45" s="22"/>
      <c r="AM45" s="22"/>
      <c r="AN45" s="22"/>
      <c r="AO45" s="21"/>
      <c r="AP45" s="21">
        <v>3</v>
      </c>
      <c r="AQ45" s="29">
        <v>6</v>
      </c>
      <c r="AR45" s="54"/>
      <c r="AS45" s="54"/>
      <c r="AT45" s="54"/>
      <c r="AU45" s="54"/>
      <c r="AV45" s="54"/>
      <c r="AW45" s="54"/>
      <c r="AX45" s="54"/>
      <c r="AY45" s="54"/>
      <c r="AZ45" s="54">
        <v>1</v>
      </c>
      <c r="BA45" s="54">
        <v>3</v>
      </c>
      <c r="BB45" s="54"/>
      <c r="BC45" s="54"/>
      <c r="BD45" s="54">
        <v>1</v>
      </c>
      <c r="BE45" s="54">
        <v>6.6</v>
      </c>
      <c r="BF45" s="54"/>
      <c r="BG45" s="54"/>
      <c r="BH45" s="54"/>
      <c r="BI45" s="54"/>
      <c r="BJ45" s="54">
        <v>5</v>
      </c>
      <c r="BK45" s="54">
        <v>3</v>
      </c>
      <c r="BL45" s="54">
        <v>1</v>
      </c>
      <c r="BM45" s="54">
        <v>12</v>
      </c>
      <c r="BN45" s="54"/>
      <c r="BO45" s="54"/>
      <c r="BP45" s="54">
        <v>4</v>
      </c>
      <c r="BQ45" s="54">
        <v>12</v>
      </c>
      <c r="BR45" s="54">
        <v>2</v>
      </c>
      <c r="BS45" s="54">
        <v>12</v>
      </c>
      <c r="BT45" s="1"/>
      <c r="BU45" s="13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</row>
    <row r="46" spans="1:91" ht="14.25" customHeight="1" x14ac:dyDescent="0.2">
      <c r="A46" s="11">
        <f t="shared" si="1"/>
        <v>42</v>
      </c>
      <c r="B46" s="11" t="s">
        <v>279</v>
      </c>
      <c r="C46" s="11">
        <v>9554</v>
      </c>
      <c r="D46" s="18" t="s">
        <v>130</v>
      </c>
      <c r="E46" s="18">
        <f t="shared" si="4"/>
        <v>1</v>
      </c>
      <c r="F46" s="145" t="s">
        <v>377</v>
      </c>
      <c r="G46" s="121">
        <f t="shared" si="2"/>
        <v>154</v>
      </c>
      <c r="H46" s="121">
        <f t="shared" si="3"/>
        <v>16</v>
      </c>
      <c r="I46" s="20"/>
      <c r="J46" s="22"/>
      <c r="K46" s="21">
        <v>6</v>
      </c>
      <c r="L46" s="21">
        <v>20</v>
      </c>
      <c r="M46" s="21">
        <v>30</v>
      </c>
      <c r="N46" s="21">
        <v>36</v>
      </c>
      <c r="O46" s="21">
        <v>3</v>
      </c>
      <c r="P46" s="21">
        <v>14</v>
      </c>
      <c r="Q46" s="21">
        <v>26</v>
      </c>
      <c r="R46" s="21">
        <v>19</v>
      </c>
      <c r="S46" s="22"/>
      <c r="T46" s="21">
        <v>2</v>
      </c>
      <c r="U46" s="21">
        <v>3</v>
      </c>
      <c r="V46" s="21">
        <v>1</v>
      </c>
      <c r="W46" s="21"/>
      <c r="X46" s="21">
        <v>6</v>
      </c>
      <c r="Y46" s="21"/>
      <c r="Z46" s="21">
        <v>1</v>
      </c>
      <c r="AA46" s="21">
        <v>3</v>
      </c>
      <c r="AB46" s="22">
        <v>6</v>
      </c>
      <c r="AC46" s="22"/>
      <c r="AD46" s="22">
        <v>11</v>
      </c>
      <c r="AE46" s="22">
        <v>2</v>
      </c>
      <c r="AF46" s="22">
        <v>32</v>
      </c>
      <c r="AG46" s="22">
        <v>12</v>
      </c>
      <c r="AH46" s="22">
        <v>127</v>
      </c>
      <c r="AI46" s="22"/>
      <c r="AJ46" s="22">
        <v>9</v>
      </c>
      <c r="AK46" s="22"/>
      <c r="AL46" s="22"/>
      <c r="AM46" s="22"/>
      <c r="AN46" s="22"/>
      <c r="AO46" s="21">
        <v>83</v>
      </c>
      <c r="AP46" s="21">
        <v>54</v>
      </c>
      <c r="AQ46" s="29">
        <v>145</v>
      </c>
      <c r="AR46" s="54">
        <v>1</v>
      </c>
      <c r="AS46" s="54">
        <v>7</v>
      </c>
      <c r="AT46" s="54"/>
      <c r="AU46" s="54"/>
      <c r="AV46" s="54"/>
      <c r="AW46" s="54"/>
      <c r="AX46" s="54"/>
      <c r="AY46" s="54"/>
      <c r="AZ46" s="54"/>
      <c r="BA46" s="54"/>
      <c r="BB46" s="54">
        <v>35</v>
      </c>
      <c r="BC46" s="54">
        <v>42</v>
      </c>
      <c r="BD46" s="54">
        <v>1</v>
      </c>
      <c r="BE46" s="54">
        <v>27</v>
      </c>
      <c r="BF46" s="54">
        <v>10</v>
      </c>
      <c r="BG46" s="54">
        <v>35</v>
      </c>
      <c r="BH46" s="54">
        <v>1</v>
      </c>
      <c r="BI46" s="54">
        <v>36</v>
      </c>
      <c r="BJ46" s="54">
        <v>23</v>
      </c>
      <c r="BK46" s="54">
        <v>62</v>
      </c>
      <c r="BL46" s="54">
        <v>1</v>
      </c>
      <c r="BM46" s="54">
        <v>25</v>
      </c>
      <c r="BN46" s="54">
        <v>16</v>
      </c>
      <c r="BO46" s="54">
        <v>33</v>
      </c>
      <c r="BP46" s="54"/>
      <c r="BQ46" s="54"/>
      <c r="BR46" s="54">
        <v>92</v>
      </c>
      <c r="BS46" s="54">
        <v>64</v>
      </c>
      <c r="BT46" s="1"/>
      <c r="BU46" s="13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</row>
    <row r="47" spans="1:91" ht="14.25" customHeight="1" x14ac:dyDescent="0.2">
      <c r="A47" s="11">
        <f t="shared" si="1"/>
        <v>43</v>
      </c>
      <c r="B47" s="11" t="s">
        <v>279</v>
      </c>
      <c r="C47" s="11">
        <v>9568</v>
      </c>
      <c r="D47" s="18" t="s">
        <v>137</v>
      </c>
      <c r="E47" s="18" t="str">
        <f t="shared" si="4"/>
        <v/>
      </c>
      <c r="F47" s="19" t="s">
        <v>307</v>
      </c>
      <c r="G47" s="121">
        <f t="shared" si="2"/>
        <v>100</v>
      </c>
      <c r="H47" s="121">
        <f t="shared" si="3"/>
        <v>25</v>
      </c>
      <c r="I47" s="20"/>
      <c r="J47" s="22"/>
      <c r="K47" s="17">
        <v>2</v>
      </c>
      <c r="L47" s="12">
        <v>2</v>
      </c>
      <c r="M47" s="12">
        <v>19</v>
      </c>
      <c r="N47" s="12">
        <v>43</v>
      </c>
      <c r="O47" s="12">
        <v>1</v>
      </c>
      <c r="P47" s="12">
        <v>4</v>
      </c>
      <c r="Q47" s="12">
        <v>15</v>
      </c>
      <c r="R47" s="12">
        <v>14</v>
      </c>
      <c r="S47" s="17"/>
      <c r="T47" s="12">
        <v>1</v>
      </c>
      <c r="U47" s="12">
        <v>3</v>
      </c>
      <c r="V47" s="12">
        <v>6</v>
      </c>
      <c r="W47" s="12">
        <v>5</v>
      </c>
      <c r="X47" s="12">
        <v>1</v>
      </c>
      <c r="Y47" s="12">
        <v>2</v>
      </c>
      <c r="Z47" s="12">
        <v>2</v>
      </c>
      <c r="AA47" s="12">
        <v>5</v>
      </c>
      <c r="AB47" s="17">
        <v>9</v>
      </c>
      <c r="AC47" s="17"/>
      <c r="AD47" s="17">
        <v>3</v>
      </c>
      <c r="AE47" s="17"/>
      <c r="AF47" s="17">
        <v>9</v>
      </c>
      <c r="AG47" s="17">
        <v>4</v>
      </c>
      <c r="AH47" s="17">
        <v>84</v>
      </c>
      <c r="AI47" s="17">
        <v>1</v>
      </c>
      <c r="AJ47" s="17"/>
      <c r="AK47" s="17"/>
      <c r="AL47" s="17"/>
      <c r="AM47" s="17"/>
      <c r="AN47" s="17"/>
      <c r="AO47" s="12">
        <v>14</v>
      </c>
      <c r="AP47" s="12">
        <v>20</v>
      </c>
      <c r="AQ47" s="12">
        <v>25</v>
      </c>
      <c r="AR47" s="17">
        <v>1</v>
      </c>
      <c r="AS47" s="17">
        <v>40</v>
      </c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>
        <v>1</v>
      </c>
      <c r="BE47" s="17">
        <v>40</v>
      </c>
      <c r="BF47" s="17">
        <v>4</v>
      </c>
      <c r="BG47" s="17">
        <v>2</v>
      </c>
      <c r="BH47" s="17"/>
      <c r="BI47" s="17"/>
      <c r="BJ47" s="17">
        <v>10</v>
      </c>
      <c r="BK47" s="17">
        <v>1</v>
      </c>
      <c r="BL47" s="17"/>
      <c r="BM47" s="17"/>
      <c r="BN47" s="17"/>
      <c r="BO47" s="17"/>
      <c r="BP47" s="17"/>
      <c r="BQ47" s="17"/>
      <c r="BR47" s="17"/>
      <c r="BS47" s="17"/>
      <c r="BU47" s="14"/>
    </row>
    <row r="48" spans="1:91" ht="14.25" customHeight="1" x14ac:dyDescent="0.2">
      <c r="A48" s="11">
        <f t="shared" si="1"/>
        <v>44</v>
      </c>
      <c r="B48" s="16" t="s">
        <v>279</v>
      </c>
      <c r="C48" s="16">
        <v>9569</v>
      </c>
      <c r="D48" s="68" t="s">
        <v>320</v>
      </c>
      <c r="E48" s="68">
        <f t="shared" si="4"/>
        <v>1</v>
      </c>
      <c r="F48" s="145" t="s">
        <v>377</v>
      </c>
      <c r="G48" s="121">
        <f t="shared" si="2"/>
        <v>68</v>
      </c>
      <c r="H48" s="121">
        <f t="shared" si="3"/>
        <v>4</v>
      </c>
      <c r="I48" s="20"/>
      <c r="J48" s="22"/>
      <c r="K48" s="17"/>
      <c r="L48" s="17">
        <v>13</v>
      </c>
      <c r="M48" s="17">
        <v>10</v>
      </c>
      <c r="N48" s="17">
        <v>24</v>
      </c>
      <c r="O48" s="17"/>
      <c r="P48" s="17">
        <v>7</v>
      </c>
      <c r="Q48" s="17">
        <v>7</v>
      </c>
      <c r="R48" s="17">
        <v>7</v>
      </c>
      <c r="S48" s="17"/>
      <c r="T48" s="17"/>
      <c r="U48" s="17">
        <v>1</v>
      </c>
      <c r="V48" s="17"/>
      <c r="W48" s="17">
        <v>2</v>
      </c>
      <c r="X48" s="17"/>
      <c r="Y48" s="17">
        <v>1</v>
      </c>
      <c r="Z48" s="17"/>
      <c r="AA48" s="17"/>
      <c r="AB48" s="17">
        <v>14</v>
      </c>
      <c r="AC48" s="17">
        <v>3</v>
      </c>
      <c r="AD48" s="17">
        <v>1</v>
      </c>
      <c r="AE48" s="17"/>
      <c r="AF48" s="17">
        <v>30</v>
      </c>
      <c r="AG48" s="17"/>
      <c r="AH48" s="17">
        <v>49</v>
      </c>
      <c r="AI48" s="17"/>
      <c r="AJ48" s="17">
        <v>1</v>
      </c>
      <c r="AK48" s="17">
        <v>2</v>
      </c>
      <c r="AL48" s="17"/>
      <c r="AM48" s="17"/>
      <c r="AN48" s="17"/>
      <c r="AO48" s="17">
        <v>30</v>
      </c>
      <c r="AP48" s="17"/>
      <c r="AQ48" s="17"/>
      <c r="AR48" s="17">
        <v>1</v>
      </c>
      <c r="AS48" s="17">
        <v>30</v>
      </c>
      <c r="AT48" s="17"/>
      <c r="AU48" s="17"/>
      <c r="AV48" s="17"/>
      <c r="AW48" s="17"/>
      <c r="AX48" s="17"/>
      <c r="AY48" s="17"/>
      <c r="AZ48" s="17"/>
      <c r="BA48" s="17"/>
      <c r="BB48" s="17">
        <v>13</v>
      </c>
      <c r="BC48" s="17">
        <v>13</v>
      </c>
      <c r="BD48" s="17">
        <v>1</v>
      </c>
      <c r="BE48" s="17">
        <v>7</v>
      </c>
      <c r="BF48" s="17"/>
      <c r="BG48" s="17"/>
      <c r="BH48" s="17">
        <v>2</v>
      </c>
      <c r="BI48" s="17">
        <v>15</v>
      </c>
      <c r="BJ48" s="17">
        <v>6</v>
      </c>
      <c r="BK48" s="17">
        <v>30</v>
      </c>
      <c r="BL48" s="17">
        <v>1</v>
      </c>
      <c r="BM48" s="17">
        <v>6</v>
      </c>
      <c r="BN48" s="17"/>
      <c r="BO48" s="17"/>
      <c r="BP48" s="17">
        <v>1</v>
      </c>
      <c r="BQ48" s="17">
        <v>2</v>
      </c>
      <c r="BR48" s="17"/>
      <c r="BS48" s="17"/>
      <c r="BU48" s="14"/>
    </row>
    <row r="49" spans="1:207" ht="14.25" customHeight="1" x14ac:dyDescent="0.2">
      <c r="A49" s="11">
        <f t="shared" si="1"/>
        <v>45</v>
      </c>
      <c r="B49" s="11" t="s">
        <v>279</v>
      </c>
      <c r="C49" s="16">
        <v>9570</v>
      </c>
      <c r="D49" s="146" t="s">
        <v>384</v>
      </c>
      <c r="E49" s="18">
        <f t="shared" si="4"/>
        <v>1</v>
      </c>
      <c r="F49" s="145" t="s">
        <v>377</v>
      </c>
      <c r="G49" s="121">
        <f t="shared" si="2"/>
        <v>105</v>
      </c>
      <c r="H49" s="121">
        <f t="shared" si="3"/>
        <v>4</v>
      </c>
      <c r="I49" s="20"/>
      <c r="J49" s="22"/>
      <c r="K49" s="17"/>
      <c r="L49" s="17">
        <v>1</v>
      </c>
      <c r="M49" s="17">
        <v>14</v>
      </c>
      <c r="N49" s="17">
        <v>61</v>
      </c>
      <c r="O49" s="17">
        <v>1</v>
      </c>
      <c r="P49" s="17"/>
      <c r="Q49" s="17">
        <v>4</v>
      </c>
      <c r="R49" s="17">
        <v>24</v>
      </c>
      <c r="S49" s="17"/>
      <c r="T49" s="17"/>
      <c r="U49" s="17"/>
      <c r="V49" s="17">
        <v>2</v>
      </c>
      <c r="W49" s="17"/>
      <c r="X49" s="17"/>
      <c r="Y49" s="17"/>
      <c r="Z49" s="17">
        <v>2</v>
      </c>
      <c r="AA49" s="17"/>
      <c r="AB49" s="17">
        <v>4</v>
      </c>
      <c r="AC49" s="17">
        <v>4</v>
      </c>
      <c r="AD49" s="17">
        <v>2</v>
      </c>
      <c r="AE49" s="17"/>
      <c r="AF49" s="17">
        <v>1</v>
      </c>
      <c r="AG49" s="17"/>
      <c r="AH49" s="17"/>
      <c r="AI49" s="17"/>
      <c r="AJ49" s="17"/>
      <c r="AK49" s="17"/>
      <c r="AL49" s="17"/>
      <c r="AM49" s="17"/>
      <c r="AN49" s="17">
        <v>4</v>
      </c>
      <c r="AO49" s="17"/>
      <c r="AP49" s="12"/>
      <c r="AQ49" s="17"/>
      <c r="AR49" s="17"/>
      <c r="AS49" s="17"/>
      <c r="AT49" s="17"/>
      <c r="AU49" s="17"/>
      <c r="AV49" s="17">
        <v>1</v>
      </c>
      <c r="AW49" s="17">
        <v>28</v>
      </c>
      <c r="AX49" s="17"/>
      <c r="AY49" s="17"/>
      <c r="AZ49" s="17"/>
      <c r="BA49" s="17"/>
      <c r="BB49" s="17">
        <v>21</v>
      </c>
      <c r="BC49" s="17">
        <v>13</v>
      </c>
      <c r="BD49" s="17"/>
      <c r="BE49" s="17"/>
      <c r="BF49" s="17"/>
      <c r="BG49" s="17"/>
      <c r="BH49" s="17"/>
      <c r="BI49" s="17"/>
      <c r="BJ49" s="17">
        <v>9</v>
      </c>
      <c r="BK49" s="17">
        <v>15</v>
      </c>
      <c r="BL49" s="17">
        <v>1</v>
      </c>
      <c r="BM49" s="17">
        <v>30</v>
      </c>
      <c r="BN49" s="17">
        <v>20</v>
      </c>
      <c r="BO49" s="17">
        <v>3</v>
      </c>
      <c r="BP49" s="17">
        <v>1</v>
      </c>
      <c r="BQ49" s="17">
        <v>15</v>
      </c>
      <c r="BR49" s="17">
        <v>11</v>
      </c>
      <c r="BS49" s="17">
        <v>5</v>
      </c>
      <c r="BU49" s="14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</row>
    <row r="50" spans="1:207" ht="14.25" customHeight="1" x14ac:dyDescent="0.2">
      <c r="A50" s="11">
        <f t="shared" si="1"/>
        <v>46</v>
      </c>
      <c r="B50" s="11" t="s">
        <v>279</v>
      </c>
      <c r="C50" s="11">
        <v>14406</v>
      </c>
      <c r="D50" s="18" t="s">
        <v>132</v>
      </c>
      <c r="E50" s="18">
        <f t="shared" si="4"/>
        <v>1</v>
      </c>
      <c r="F50" s="145" t="s">
        <v>377</v>
      </c>
      <c r="G50" s="121">
        <f t="shared" si="2"/>
        <v>35</v>
      </c>
      <c r="H50" s="121">
        <f t="shared" si="3"/>
        <v>64</v>
      </c>
      <c r="I50" s="20"/>
      <c r="J50" s="22"/>
      <c r="K50" s="17"/>
      <c r="L50" s="12">
        <v>1</v>
      </c>
      <c r="M50" s="12">
        <v>5</v>
      </c>
      <c r="N50" s="12">
        <v>17</v>
      </c>
      <c r="O50" s="12"/>
      <c r="P50" s="12">
        <v>1</v>
      </c>
      <c r="Q50" s="12">
        <v>2</v>
      </c>
      <c r="R50" s="12">
        <v>9</v>
      </c>
      <c r="S50" s="17"/>
      <c r="T50" s="12">
        <v>13</v>
      </c>
      <c r="U50" s="12">
        <v>3</v>
      </c>
      <c r="V50" s="12">
        <v>11</v>
      </c>
      <c r="W50" s="12">
        <v>13</v>
      </c>
      <c r="X50" s="12">
        <v>3</v>
      </c>
      <c r="Y50" s="12">
        <v>2</v>
      </c>
      <c r="Z50" s="12">
        <v>11</v>
      </c>
      <c r="AA50" s="12">
        <v>8</v>
      </c>
      <c r="AB50" s="17"/>
      <c r="AC50" s="17"/>
      <c r="AD50" s="17"/>
      <c r="AE50" s="17"/>
      <c r="AF50" s="17">
        <v>9</v>
      </c>
      <c r="AG50" s="17"/>
      <c r="AH50" s="17">
        <v>51</v>
      </c>
      <c r="AI50" s="17"/>
      <c r="AJ50" s="17"/>
      <c r="AK50" s="17"/>
      <c r="AL50" s="17"/>
      <c r="AM50" s="17"/>
      <c r="AN50" s="17"/>
      <c r="AO50" s="12">
        <v>9</v>
      </c>
      <c r="AP50" s="12">
        <v>4</v>
      </c>
      <c r="AQ50" s="12"/>
      <c r="AR50" s="17"/>
      <c r="AS50" s="17"/>
      <c r="AT50" s="17"/>
      <c r="AU50" s="17"/>
      <c r="AV50" s="17">
        <v>1</v>
      </c>
      <c r="AW50" s="17">
        <v>35</v>
      </c>
      <c r="AX50" s="17"/>
      <c r="AY50" s="17"/>
      <c r="AZ50" s="17"/>
      <c r="BA50" s="17"/>
      <c r="BB50" s="17">
        <v>7</v>
      </c>
      <c r="BC50" s="17"/>
      <c r="BD50" s="17"/>
      <c r="BE50" s="17"/>
      <c r="BF50" s="17">
        <v>4</v>
      </c>
      <c r="BG50" s="17"/>
      <c r="BH50" s="17"/>
      <c r="BI50" s="17"/>
      <c r="BJ50" s="17">
        <v>4</v>
      </c>
      <c r="BK50" s="17"/>
      <c r="BL50" s="17">
        <v>1</v>
      </c>
      <c r="BM50" s="17">
        <v>3</v>
      </c>
      <c r="BN50" s="17"/>
      <c r="BO50" s="17"/>
      <c r="BP50" s="17">
        <v>1</v>
      </c>
      <c r="BQ50" s="17">
        <v>2</v>
      </c>
      <c r="BR50" s="17"/>
      <c r="BS50" s="17"/>
      <c r="BU50" s="14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</row>
    <row r="51" spans="1:207" ht="14.25" customHeight="1" x14ac:dyDescent="0.2">
      <c r="A51" s="11">
        <f t="shared" si="1"/>
        <v>47</v>
      </c>
      <c r="B51" s="11" t="s">
        <v>279</v>
      </c>
      <c r="C51" s="11">
        <v>9632</v>
      </c>
      <c r="D51" s="18" t="s">
        <v>154</v>
      </c>
      <c r="E51" s="18" t="str">
        <f t="shared" si="4"/>
        <v/>
      </c>
      <c r="F51" s="19" t="s">
        <v>307</v>
      </c>
      <c r="G51" s="121">
        <f t="shared" si="2"/>
        <v>54</v>
      </c>
      <c r="H51" s="121">
        <f t="shared" si="3"/>
        <v>29</v>
      </c>
      <c r="I51" s="20"/>
      <c r="J51" s="22"/>
      <c r="K51" s="12">
        <v>4</v>
      </c>
      <c r="L51" s="12">
        <v>3</v>
      </c>
      <c r="M51" s="12">
        <v>5</v>
      </c>
      <c r="N51" s="12">
        <v>18</v>
      </c>
      <c r="O51" s="12">
        <v>4</v>
      </c>
      <c r="P51" s="12">
        <v>2</v>
      </c>
      <c r="Q51" s="12">
        <v>6</v>
      </c>
      <c r="R51" s="12">
        <v>12</v>
      </c>
      <c r="S51" s="17">
        <v>0</v>
      </c>
      <c r="T51" s="12">
        <v>2</v>
      </c>
      <c r="U51" s="12">
        <v>2</v>
      </c>
      <c r="V51" s="12">
        <v>2</v>
      </c>
      <c r="W51" s="12">
        <v>9</v>
      </c>
      <c r="X51" s="12">
        <v>2</v>
      </c>
      <c r="Y51" s="12">
        <v>2</v>
      </c>
      <c r="Z51" s="12">
        <v>2</v>
      </c>
      <c r="AA51" s="12">
        <v>8</v>
      </c>
      <c r="AB51" s="17">
        <v>2</v>
      </c>
      <c r="AC51" s="17"/>
      <c r="AD51" s="17">
        <v>1</v>
      </c>
      <c r="AE51" s="17"/>
      <c r="AF51" s="17">
        <v>9</v>
      </c>
      <c r="AG51" s="17"/>
      <c r="AH51" s="17">
        <v>83</v>
      </c>
      <c r="AI51" s="17"/>
      <c r="AJ51" s="17"/>
      <c r="AK51" s="17">
        <v>1</v>
      </c>
      <c r="AL51" s="17"/>
      <c r="AM51" s="17"/>
      <c r="AN51" s="17"/>
      <c r="AO51" s="12">
        <v>9</v>
      </c>
      <c r="AP51" s="12"/>
      <c r="AQ51" s="12">
        <v>10</v>
      </c>
      <c r="AR51" s="17">
        <v>1</v>
      </c>
      <c r="AS51" s="17">
        <v>60</v>
      </c>
      <c r="AT51" s="17">
        <v>9</v>
      </c>
      <c r="AU51" s="17">
        <v>2</v>
      </c>
      <c r="AV51" s="17"/>
      <c r="AW51" s="17"/>
      <c r="AX51" s="17"/>
      <c r="AY51" s="17"/>
      <c r="AZ51" s="17"/>
      <c r="BA51" s="17"/>
      <c r="BB51" s="17">
        <v>18</v>
      </c>
      <c r="BC51" s="17">
        <v>18</v>
      </c>
      <c r="BD51" s="17"/>
      <c r="BE51" s="17"/>
      <c r="BF51" s="17"/>
      <c r="BG51" s="17"/>
      <c r="BH51" s="17">
        <v>1</v>
      </c>
      <c r="BI51" s="17">
        <v>6</v>
      </c>
      <c r="BJ51" s="17">
        <v>13</v>
      </c>
      <c r="BK51" s="17">
        <v>2</v>
      </c>
      <c r="BL51" s="17">
        <v>5</v>
      </c>
      <c r="BM51" s="17">
        <v>79</v>
      </c>
      <c r="BN51" s="17">
        <v>20</v>
      </c>
      <c r="BO51" s="17">
        <v>20</v>
      </c>
      <c r="BP51" s="17">
        <v>2</v>
      </c>
      <c r="BQ51" s="17">
        <v>12</v>
      </c>
      <c r="BR51" s="17">
        <v>20</v>
      </c>
      <c r="BS51" s="17">
        <v>20</v>
      </c>
      <c r="BU51" s="14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</row>
    <row r="52" spans="1:207" ht="14.25" customHeight="1" x14ac:dyDescent="0.2">
      <c r="A52" s="11">
        <f t="shared" si="1"/>
        <v>48</v>
      </c>
      <c r="B52" s="73" t="s">
        <v>279</v>
      </c>
      <c r="C52" s="73">
        <v>9633</v>
      </c>
      <c r="D52" s="72" t="s">
        <v>155</v>
      </c>
      <c r="E52" s="18">
        <f t="shared" si="4"/>
        <v>1</v>
      </c>
      <c r="F52" s="145" t="s">
        <v>377</v>
      </c>
      <c r="G52" s="121">
        <f t="shared" si="2"/>
        <v>256</v>
      </c>
      <c r="H52" s="121">
        <f t="shared" si="3"/>
        <v>69</v>
      </c>
      <c r="I52" s="20"/>
      <c r="J52" s="22"/>
      <c r="K52" s="12">
        <v>10</v>
      </c>
      <c r="L52" s="12">
        <v>38</v>
      </c>
      <c r="M52" s="12">
        <v>41</v>
      </c>
      <c r="N52" s="12">
        <v>55</v>
      </c>
      <c r="O52" s="12">
        <v>10</v>
      </c>
      <c r="P52" s="12">
        <v>31</v>
      </c>
      <c r="Q52" s="12">
        <v>29</v>
      </c>
      <c r="R52" s="12">
        <v>42</v>
      </c>
      <c r="S52" s="17"/>
      <c r="T52" s="12">
        <v>2</v>
      </c>
      <c r="U52" s="12">
        <v>19</v>
      </c>
      <c r="V52" s="12">
        <v>7</v>
      </c>
      <c r="W52" s="12">
        <v>6</v>
      </c>
      <c r="X52" s="12">
        <v>2</v>
      </c>
      <c r="Y52" s="12">
        <v>22</v>
      </c>
      <c r="Z52" s="12">
        <v>9</v>
      </c>
      <c r="AA52" s="12">
        <v>2</v>
      </c>
      <c r="AB52" s="17">
        <v>4</v>
      </c>
      <c r="AC52" s="17">
        <v>2</v>
      </c>
      <c r="AD52" s="17">
        <v>11</v>
      </c>
      <c r="AE52" s="17">
        <v>3</v>
      </c>
      <c r="AF52" s="17">
        <v>15</v>
      </c>
      <c r="AG52" s="17">
        <v>38</v>
      </c>
      <c r="AH52" s="17">
        <v>129</v>
      </c>
      <c r="AI52" s="17">
        <v>3</v>
      </c>
      <c r="AJ52" s="17">
        <v>3</v>
      </c>
      <c r="AK52" s="17"/>
      <c r="AL52" s="17"/>
      <c r="AM52" s="17"/>
      <c r="AN52" s="17">
        <v>3</v>
      </c>
      <c r="AO52" s="12">
        <v>20</v>
      </c>
      <c r="AP52" s="12">
        <v>72</v>
      </c>
      <c r="AQ52" s="12">
        <v>78</v>
      </c>
      <c r="AR52" s="17">
        <v>2</v>
      </c>
      <c r="AS52" s="17">
        <v>100</v>
      </c>
      <c r="AT52" s="17"/>
      <c r="AU52" s="17"/>
      <c r="AV52" s="17">
        <v>1</v>
      </c>
      <c r="AW52" s="17">
        <v>45</v>
      </c>
      <c r="AX52" s="17"/>
      <c r="AY52" s="17"/>
      <c r="AZ52" s="17">
        <v>1</v>
      </c>
      <c r="BA52" s="17">
        <v>6</v>
      </c>
      <c r="BB52" s="17">
        <v>35</v>
      </c>
      <c r="BC52" s="17">
        <v>58</v>
      </c>
      <c r="BD52" s="17">
        <v>2</v>
      </c>
      <c r="BE52" s="17">
        <v>40</v>
      </c>
      <c r="BF52" s="17">
        <v>7</v>
      </c>
      <c r="BG52" s="17">
        <v>45</v>
      </c>
      <c r="BH52" s="17">
        <v>2</v>
      </c>
      <c r="BI52" s="17">
        <v>40</v>
      </c>
      <c r="BJ52" s="17">
        <v>15</v>
      </c>
      <c r="BK52" s="17">
        <v>32</v>
      </c>
      <c r="BL52" s="17">
        <v>3</v>
      </c>
      <c r="BM52" s="17">
        <v>100</v>
      </c>
      <c r="BN52" s="17">
        <v>42</v>
      </c>
      <c r="BO52" s="17">
        <v>135</v>
      </c>
      <c r="BP52" s="17">
        <v>1</v>
      </c>
      <c r="BQ52" s="17">
        <v>40</v>
      </c>
      <c r="BR52" s="17"/>
      <c r="BS52" s="17"/>
      <c r="BU52" s="14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</row>
    <row r="53" spans="1:207" s="65" customFormat="1" ht="15" customHeight="1" x14ac:dyDescent="0.2">
      <c r="A53" s="211" t="s">
        <v>365</v>
      </c>
      <c r="B53" s="211"/>
      <c r="C53" s="211"/>
      <c r="D53" s="211"/>
      <c r="E53" s="18" t="str">
        <f t="shared" si="4"/>
        <v/>
      </c>
      <c r="F53" s="66"/>
      <c r="G53" s="108">
        <f>SUM(G5:G52)</f>
        <v>3872</v>
      </c>
      <c r="H53" s="108">
        <f t="shared" ref="H53:BS53" si="5">SUM(H5:H52)</f>
        <v>1508</v>
      </c>
      <c r="I53" s="108">
        <f t="shared" si="5"/>
        <v>0</v>
      </c>
      <c r="J53" s="108">
        <f t="shared" si="5"/>
        <v>167</v>
      </c>
      <c r="K53" s="108">
        <f t="shared" si="5"/>
        <v>135</v>
      </c>
      <c r="L53" s="108">
        <f t="shared" si="5"/>
        <v>277</v>
      </c>
      <c r="M53" s="108">
        <f t="shared" si="5"/>
        <v>657</v>
      </c>
      <c r="N53" s="108">
        <f t="shared" si="5"/>
        <v>1310</v>
      </c>
      <c r="O53" s="108">
        <f t="shared" si="5"/>
        <v>118</v>
      </c>
      <c r="P53" s="108">
        <f t="shared" si="5"/>
        <v>195</v>
      </c>
      <c r="Q53" s="108">
        <f t="shared" si="5"/>
        <v>380</v>
      </c>
      <c r="R53" s="108">
        <f t="shared" si="5"/>
        <v>633</v>
      </c>
      <c r="S53" s="108">
        <f t="shared" si="5"/>
        <v>176</v>
      </c>
      <c r="T53" s="108">
        <f t="shared" si="5"/>
        <v>79</v>
      </c>
      <c r="U53" s="108">
        <f t="shared" si="5"/>
        <v>123</v>
      </c>
      <c r="V53" s="108">
        <f t="shared" si="5"/>
        <v>276</v>
      </c>
      <c r="W53" s="108">
        <f t="shared" si="5"/>
        <v>309</v>
      </c>
      <c r="X53" s="108">
        <f t="shared" si="5"/>
        <v>58</v>
      </c>
      <c r="Y53" s="108">
        <f t="shared" si="5"/>
        <v>84</v>
      </c>
      <c r="Z53" s="108">
        <f t="shared" si="5"/>
        <v>197</v>
      </c>
      <c r="AA53" s="108">
        <f t="shared" si="5"/>
        <v>206</v>
      </c>
      <c r="AB53" s="108">
        <f t="shared" si="5"/>
        <v>424</v>
      </c>
      <c r="AC53" s="108">
        <f t="shared" si="5"/>
        <v>143</v>
      </c>
      <c r="AD53" s="108">
        <f t="shared" si="5"/>
        <v>97</v>
      </c>
      <c r="AE53" s="108">
        <f t="shared" si="5"/>
        <v>102</v>
      </c>
      <c r="AF53" s="108">
        <f t="shared" si="5"/>
        <v>452</v>
      </c>
      <c r="AG53" s="108">
        <f t="shared" si="5"/>
        <v>229</v>
      </c>
      <c r="AH53" s="108">
        <f t="shared" si="5"/>
        <v>3004</v>
      </c>
      <c r="AI53" s="108">
        <f t="shared" si="5"/>
        <v>39</v>
      </c>
      <c r="AJ53" s="108">
        <f t="shared" si="5"/>
        <v>25</v>
      </c>
      <c r="AK53" s="108">
        <f t="shared" si="5"/>
        <v>10</v>
      </c>
      <c r="AL53" s="108">
        <f t="shared" si="5"/>
        <v>0</v>
      </c>
      <c r="AM53" s="108">
        <f t="shared" si="5"/>
        <v>0</v>
      </c>
      <c r="AN53" s="108">
        <f t="shared" si="5"/>
        <v>19</v>
      </c>
      <c r="AO53" s="108">
        <f t="shared" si="5"/>
        <v>998.1</v>
      </c>
      <c r="AP53" s="108">
        <f t="shared" si="5"/>
        <v>435</v>
      </c>
      <c r="AQ53" s="108">
        <f t="shared" si="5"/>
        <v>1425.25</v>
      </c>
      <c r="AR53" s="108">
        <f t="shared" si="5"/>
        <v>41.5</v>
      </c>
      <c r="AS53" s="108">
        <f t="shared" si="5"/>
        <v>1301</v>
      </c>
      <c r="AT53" s="108">
        <f t="shared" si="5"/>
        <v>13</v>
      </c>
      <c r="AU53" s="108">
        <f t="shared" si="5"/>
        <v>58</v>
      </c>
      <c r="AV53" s="108">
        <f t="shared" si="5"/>
        <v>9</v>
      </c>
      <c r="AW53" s="108">
        <f t="shared" si="5"/>
        <v>341</v>
      </c>
      <c r="AX53" s="108">
        <f t="shared" si="5"/>
        <v>24</v>
      </c>
      <c r="AY53" s="108">
        <f t="shared" si="5"/>
        <v>42</v>
      </c>
      <c r="AZ53" s="108">
        <f t="shared" si="5"/>
        <v>13</v>
      </c>
      <c r="BA53" s="108">
        <f t="shared" si="5"/>
        <v>70</v>
      </c>
      <c r="BB53" s="108">
        <f t="shared" si="5"/>
        <v>412</v>
      </c>
      <c r="BC53" s="108">
        <f t="shared" si="5"/>
        <v>560</v>
      </c>
      <c r="BD53" s="108">
        <f t="shared" si="5"/>
        <v>24</v>
      </c>
      <c r="BE53" s="108">
        <f t="shared" si="5"/>
        <v>400.6</v>
      </c>
      <c r="BF53" s="108">
        <f t="shared" si="5"/>
        <v>111</v>
      </c>
      <c r="BG53" s="108">
        <f t="shared" si="5"/>
        <v>276</v>
      </c>
      <c r="BH53" s="108">
        <f t="shared" si="5"/>
        <v>14</v>
      </c>
      <c r="BI53" s="108">
        <f t="shared" si="5"/>
        <v>201</v>
      </c>
      <c r="BJ53" s="108">
        <f t="shared" si="5"/>
        <v>266</v>
      </c>
      <c r="BK53" s="108">
        <f t="shared" si="5"/>
        <v>521</v>
      </c>
      <c r="BL53" s="108">
        <f t="shared" si="5"/>
        <v>47</v>
      </c>
      <c r="BM53" s="108">
        <f t="shared" si="5"/>
        <v>701</v>
      </c>
      <c r="BN53" s="108">
        <f t="shared" si="5"/>
        <v>205</v>
      </c>
      <c r="BO53" s="108">
        <f t="shared" si="5"/>
        <v>539</v>
      </c>
      <c r="BP53" s="108">
        <f t="shared" si="5"/>
        <v>44</v>
      </c>
      <c r="BQ53" s="108">
        <f t="shared" si="5"/>
        <v>315</v>
      </c>
      <c r="BR53" s="108">
        <f t="shared" si="5"/>
        <v>575</v>
      </c>
      <c r="BS53" s="108">
        <f t="shared" si="5"/>
        <v>753</v>
      </c>
    </row>
    <row r="54" spans="1:207" s="8" customFormat="1" ht="15" customHeight="1" x14ac:dyDescent="0.2">
      <c r="A54" s="209" t="s">
        <v>356</v>
      </c>
      <c r="B54" s="209"/>
      <c r="C54" s="209"/>
      <c r="D54" s="209"/>
      <c r="E54" s="18" t="str">
        <f t="shared" si="4"/>
        <v/>
      </c>
      <c r="F54" s="16"/>
      <c r="G54" s="108">
        <v>4106</v>
      </c>
      <c r="H54" s="108">
        <v>1403</v>
      </c>
      <c r="I54" s="121">
        <v>0</v>
      </c>
      <c r="J54" s="101">
        <v>376</v>
      </c>
      <c r="K54" s="101">
        <v>144</v>
      </c>
      <c r="L54" s="101">
        <v>273</v>
      </c>
      <c r="M54" s="101">
        <v>608</v>
      </c>
      <c r="N54" s="101">
        <v>1382</v>
      </c>
      <c r="O54" s="101">
        <v>113</v>
      </c>
      <c r="P54" s="101">
        <v>194</v>
      </c>
      <c r="Q54" s="101">
        <v>351</v>
      </c>
      <c r="R54" s="101">
        <v>665</v>
      </c>
      <c r="S54" s="101">
        <v>141</v>
      </c>
      <c r="T54" s="101">
        <v>71</v>
      </c>
      <c r="U54" s="101">
        <v>122</v>
      </c>
      <c r="V54" s="101">
        <v>178</v>
      </c>
      <c r="W54" s="101">
        <v>335</v>
      </c>
      <c r="X54" s="101">
        <v>71</v>
      </c>
      <c r="Y54" s="101">
        <v>113</v>
      </c>
      <c r="Z54" s="101">
        <v>146</v>
      </c>
      <c r="AA54" s="101">
        <v>226</v>
      </c>
      <c r="AB54" s="101">
        <v>319</v>
      </c>
      <c r="AC54" s="101">
        <v>167</v>
      </c>
      <c r="AD54" s="101">
        <v>126</v>
      </c>
      <c r="AE54" s="101">
        <v>127</v>
      </c>
      <c r="AF54" s="101">
        <v>438</v>
      </c>
      <c r="AG54" s="101">
        <v>249</v>
      </c>
      <c r="AH54" s="101">
        <v>3110</v>
      </c>
      <c r="AI54" s="101">
        <v>48</v>
      </c>
      <c r="AJ54" s="101">
        <v>37</v>
      </c>
      <c r="AK54" s="101">
        <v>8</v>
      </c>
      <c r="AL54" s="101">
        <v>0</v>
      </c>
      <c r="AM54" s="101">
        <v>15</v>
      </c>
      <c r="AN54" s="101">
        <v>12</v>
      </c>
      <c r="AO54" s="101">
        <v>1052</v>
      </c>
      <c r="AP54" s="101">
        <v>591.70000000000005</v>
      </c>
      <c r="AQ54" s="101">
        <v>1361</v>
      </c>
      <c r="AR54" s="122">
        <v>41.5</v>
      </c>
      <c r="AS54" s="123">
        <v>1158</v>
      </c>
      <c r="AT54" s="123">
        <v>9</v>
      </c>
      <c r="AU54" s="123">
        <v>10</v>
      </c>
      <c r="AV54" s="123">
        <v>13</v>
      </c>
      <c r="AW54" s="123">
        <v>306</v>
      </c>
      <c r="AX54" s="123">
        <v>2</v>
      </c>
      <c r="AY54" s="123">
        <v>8</v>
      </c>
      <c r="AZ54" s="123">
        <v>14</v>
      </c>
      <c r="BA54" s="123">
        <v>76</v>
      </c>
      <c r="BB54" s="123">
        <v>432</v>
      </c>
      <c r="BC54" s="123">
        <v>602</v>
      </c>
      <c r="BD54" s="123">
        <v>24</v>
      </c>
      <c r="BE54" s="123">
        <v>391.6</v>
      </c>
      <c r="BF54" s="123">
        <v>151</v>
      </c>
      <c r="BG54" s="123">
        <v>360</v>
      </c>
      <c r="BH54" s="123">
        <v>14</v>
      </c>
      <c r="BI54" s="101">
        <v>211</v>
      </c>
      <c r="BJ54" s="123">
        <v>303</v>
      </c>
      <c r="BK54" s="123">
        <v>546.5</v>
      </c>
      <c r="BL54" s="123">
        <v>46</v>
      </c>
      <c r="BM54" s="101">
        <v>705</v>
      </c>
      <c r="BN54" s="123">
        <v>209</v>
      </c>
      <c r="BO54" s="123">
        <v>450.5</v>
      </c>
      <c r="BP54" s="123">
        <v>40</v>
      </c>
      <c r="BQ54" s="101">
        <v>253</v>
      </c>
      <c r="BR54" s="123">
        <v>642</v>
      </c>
      <c r="BS54" s="124">
        <v>727.5</v>
      </c>
    </row>
    <row r="55" spans="1:207" s="8" customFormat="1" ht="15" customHeight="1" x14ac:dyDescent="0.2">
      <c r="A55" s="209" t="s">
        <v>366</v>
      </c>
      <c r="B55" s="209"/>
      <c r="C55" s="209"/>
      <c r="D55" s="209"/>
      <c r="E55" s="18" t="str">
        <f t="shared" si="4"/>
        <v/>
      </c>
      <c r="F55" s="16"/>
      <c r="G55" s="85">
        <f>IF(G54=0,"",G53/G54)</f>
        <v>0.94301022893326836</v>
      </c>
      <c r="H55" s="85">
        <f t="shared" ref="H55:BS55" si="6">IF(H54=0,"",H53/H54)</f>
        <v>1.074839629365645</v>
      </c>
      <c r="I55" s="85" t="str">
        <f t="shared" si="6"/>
        <v/>
      </c>
      <c r="J55" s="85">
        <f t="shared" si="6"/>
        <v>0.44414893617021278</v>
      </c>
      <c r="K55" s="85">
        <f t="shared" si="6"/>
        <v>0.9375</v>
      </c>
      <c r="L55" s="85">
        <f t="shared" si="6"/>
        <v>1.0146520146520146</v>
      </c>
      <c r="M55" s="85">
        <f t="shared" si="6"/>
        <v>1.080592105263158</v>
      </c>
      <c r="N55" s="85">
        <f t="shared" si="6"/>
        <v>0.94790159189580314</v>
      </c>
      <c r="O55" s="85">
        <f t="shared" si="6"/>
        <v>1.0442477876106195</v>
      </c>
      <c r="P55" s="85">
        <f t="shared" si="6"/>
        <v>1.0051546391752577</v>
      </c>
      <c r="Q55" s="85">
        <f t="shared" si="6"/>
        <v>1.0826210826210827</v>
      </c>
      <c r="R55" s="85">
        <f t="shared" si="6"/>
        <v>0.95187969924812033</v>
      </c>
      <c r="S55" s="85">
        <f t="shared" si="6"/>
        <v>1.24822695035461</v>
      </c>
      <c r="T55" s="85">
        <f t="shared" si="6"/>
        <v>1.1126760563380282</v>
      </c>
      <c r="U55" s="85">
        <f t="shared" si="6"/>
        <v>1.0081967213114753</v>
      </c>
      <c r="V55" s="85">
        <f t="shared" si="6"/>
        <v>1.550561797752809</v>
      </c>
      <c r="W55" s="85">
        <f t="shared" si="6"/>
        <v>0.92238805970149251</v>
      </c>
      <c r="X55" s="85">
        <f t="shared" si="6"/>
        <v>0.81690140845070425</v>
      </c>
      <c r="Y55" s="85">
        <f t="shared" si="6"/>
        <v>0.74336283185840712</v>
      </c>
      <c r="Z55" s="85">
        <f t="shared" si="6"/>
        <v>1.3493150684931507</v>
      </c>
      <c r="AA55" s="85">
        <f t="shared" si="6"/>
        <v>0.91150442477876104</v>
      </c>
      <c r="AB55" s="85">
        <f t="shared" si="6"/>
        <v>1.329153605015674</v>
      </c>
      <c r="AC55" s="85">
        <f t="shared" si="6"/>
        <v>0.85628742514970058</v>
      </c>
      <c r="AD55" s="85">
        <f t="shared" si="6"/>
        <v>0.76984126984126988</v>
      </c>
      <c r="AE55" s="85">
        <f t="shared" si="6"/>
        <v>0.80314960629921262</v>
      </c>
      <c r="AF55" s="85">
        <f t="shared" si="6"/>
        <v>1.0319634703196348</v>
      </c>
      <c r="AG55" s="85">
        <f t="shared" si="6"/>
        <v>0.91967871485943775</v>
      </c>
      <c r="AH55" s="85">
        <f t="shared" si="6"/>
        <v>0.9659163987138264</v>
      </c>
      <c r="AI55" s="85">
        <f t="shared" si="6"/>
        <v>0.8125</v>
      </c>
      <c r="AJ55" s="85">
        <f t="shared" si="6"/>
        <v>0.67567567567567566</v>
      </c>
      <c r="AK55" s="85">
        <f t="shared" si="6"/>
        <v>1.25</v>
      </c>
      <c r="AL55" s="85" t="str">
        <f t="shared" si="6"/>
        <v/>
      </c>
      <c r="AM55" s="85">
        <f t="shared" si="6"/>
        <v>0</v>
      </c>
      <c r="AN55" s="85">
        <f t="shared" si="6"/>
        <v>1.5833333333333333</v>
      </c>
      <c r="AO55" s="85">
        <f t="shared" si="6"/>
        <v>0.94876425855513313</v>
      </c>
      <c r="AP55" s="85">
        <f t="shared" si="6"/>
        <v>0.73516984958593878</v>
      </c>
      <c r="AQ55" s="85">
        <f t="shared" si="6"/>
        <v>1.0472079353416606</v>
      </c>
      <c r="AR55" s="85">
        <f t="shared" si="6"/>
        <v>1</v>
      </c>
      <c r="AS55" s="85">
        <f t="shared" si="6"/>
        <v>1.1234887737478412</v>
      </c>
      <c r="AT55" s="85">
        <f t="shared" si="6"/>
        <v>1.4444444444444444</v>
      </c>
      <c r="AU55" s="85">
        <f t="shared" si="6"/>
        <v>5.8</v>
      </c>
      <c r="AV55" s="85">
        <f t="shared" si="6"/>
        <v>0.69230769230769229</v>
      </c>
      <c r="AW55" s="85">
        <f t="shared" si="6"/>
        <v>1.1143790849673203</v>
      </c>
      <c r="AX55" s="85">
        <f t="shared" si="6"/>
        <v>12</v>
      </c>
      <c r="AY55" s="85">
        <f t="shared" si="6"/>
        <v>5.25</v>
      </c>
      <c r="AZ55" s="85">
        <f t="shared" si="6"/>
        <v>0.9285714285714286</v>
      </c>
      <c r="BA55" s="85">
        <f t="shared" si="6"/>
        <v>0.92105263157894735</v>
      </c>
      <c r="BB55" s="85">
        <f t="shared" si="6"/>
        <v>0.95370370370370372</v>
      </c>
      <c r="BC55" s="85">
        <f t="shared" si="6"/>
        <v>0.93023255813953487</v>
      </c>
      <c r="BD55" s="85">
        <f t="shared" si="6"/>
        <v>1</v>
      </c>
      <c r="BE55" s="85">
        <f t="shared" si="6"/>
        <v>1.0229826353421858</v>
      </c>
      <c r="BF55" s="85">
        <f t="shared" si="6"/>
        <v>0.73509933774834435</v>
      </c>
      <c r="BG55" s="85">
        <f t="shared" si="6"/>
        <v>0.76666666666666672</v>
      </c>
      <c r="BH55" s="85">
        <f t="shared" si="6"/>
        <v>1</v>
      </c>
      <c r="BI55" s="85">
        <f t="shared" si="6"/>
        <v>0.95260663507109</v>
      </c>
      <c r="BJ55" s="85">
        <f t="shared" si="6"/>
        <v>0.87788778877887785</v>
      </c>
      <c r="BK55" s="85">
        <f t="shared" si="6"/>
        <v>0.95333943275388833</v>
      </c>
      <c r="BL55" s="85">
        <f t="shared" si="6"/>
        <v>1.0217391304347827</v>
      </c>
      <c r="BM55" s="85">
        <f t="shared" si="6"/>
        <v>0.99432624113475176</v>
      </c>
      <c r="BN55" s="85">
        <f t="shared" si="6"/>
        <v>0.98086124401913877</v>
      </c>
      <c r="BO55" s="85">
        <f t="shared" si="6"/>
        <v>1.1964483906770256</v>
      </c>
      <c r="BP55" s="85">
        <f t="shared" si="6"/>
        <v>1.1000000000000001</v>
      </c>
      <c r="BQ55" s="85">
        <f t="shared" si="6"/>
        <v>1.2450592885375493</v>
      </c>
      <c r="BR55" s="85">
        <f t="shared" si="6"/>
        <v>0.89563862928348914</v>
      </c>
      <c r="BS55" s="85">
        <f t="shared" si="6"/>
        <v>1.0350515463917527</v>
      </c>
    </row>
    <row r="56" spans="1:207" x14ac:dyDescent="0.2">
      <c r="A56" s="3"/>
      <c r="E56" s="52" t="str">
        <f t="shared" si="4"/>
        <v/>
      </c>
    </row>
    <row r="57" spans="1:207" x14ac:dyDescent="0.2">
      <c r="A57" s="3"/>
      <c r="D57" s="126" t="s">
        <v>367</v>
      </c>
      <c r="E57" s="126"/>
      <c r="F57" s="127">
        <f>SUM(E5:E52)</f>
        <v>38</v>
      </c>
    </row>
    <row r="58" spans="1:207" x14ac:dyDescent="0.2">
      <c r="A58" s="3"/>
      <c r="D58" s="126" t="s">
        <v>321</v>
      </c>
      <c r="E58" s="126"/>
      <c r="F58" s="128">
        <f>+F57/A52</f>
        <v>0.79166666666666663</v>
      </c>
    </row>
    <row r="59" spans="1:207" x14ac:dyDescent="0.2">
      <c r="A59" s="3"/>
      <c r="E59" s="52" t="str">
        <f t="shared" ref="E59:E77" si="7">IF(F59="Y",1,"")</f>
        <v/>
      </c>
    </row>
    <row r="60" spans="1:207" x14ac:dyDescent="0.2">
      <c r="A60" s="3"/>
      <c r="E60" s="52" t="str">
        <f t="shared" si="7"/>
        <v/>
      </c>
    </row>
    <row r="61" spans="1:207" x14ac:dyDescent="0.2">
      <c r="A61" s="3"/>
      <c r="E61" s="52" t="str">
        <f t="shared" si="7"/>
        <v/>
      </c>
    </row>
    <row r="62" spans="1:207" x14ac:dyDescent="0.2">
      <c r="A62" s="3"/>
      <c r="E62" s="52" t="str">
        <f t="shared" si="7"/>
        <v/>
      </c>
    </row>
    <row r="63" spans="1:207" x14ac:dyDescent="0.2">
      <c r="A63" s="3"/>
      <c r="E63" s="52" t="str">
        <f t="shared" si="7"/>
        <v/>
      </c>
    </row>
    <row r="64" spans="1:207" x14ac:dyDescent="0.2">
      <c r="A64" s="3"/>
      <c r="E64" s="52" t="str">
        <f t="shared" si="7"/>
        <v/>
      </c>
    </row>
    <row r="65" spans="1:5" x14ac:dyDescent="0.2">
      <c r="A65" s="3"/>
      <c r="E65" s="52" t="str">
        <f t="shared" si="7"/>
        <v/>
      </c>
    </row>
    <row r="66" spans="1:5" x14ac:dyDescent="0.2">
      <c r="A66" s="3"/>
      <c r="E66" s="52" t="str">
        <f t="shared" si="7"/>
        <v/>
      </c>
    </row>
    <row r="67" spans="1:5" x14ac:dyDescent="0.2">
      <c r="A67" s="3"/>
      <c r="E67" s="52" t="str">
        <f t="shared" si="7"/>
        <v/>
      </c>
    </row>
    <row r="68" spans="1:5" x14ac:dyDescent="0.2">
      <c r="A68" s="3"/>
      <c r="E68" s="52" t="str">
        <f t="shared" si="7"/>
        <v/>
      </c>
    </row>
    <row r="69" spans="1:5" x14ac:dyDescent="0.2">
      <c r="A69" s="3"/>
      <c r="E69" s="52" t="str">
        <f t="shared" si="7"/>
        <v/>
      </c>
    </row>
    <row r="70" spans="1:5" x14ac:dyDescent="0.2">
      <c r="A70" s="3"/>
      <c r="E70" s="52" t="str">
        <f t="shared" si="7"/>
        <v/>
      </c>
    </row>
    <row r="71" spans="1:5" x14ac:dyDescent="0.2">
      <c r="A71" s="3"/>
      <c r="E71" s="52" t="str">
        <f t="shared" si="7"/>
        <v/>
      </c>
    </row>
    <row r="72" spans="1:5" x14ac:dyDescent="0.2">
      <c r="A72" s="3"/>
      <c r="E72" s="52" t="str">
        <f t="shared" si="7"/>
        <v/>
      </c>
    </row>
    <row r="73" spans="1:5" x14ac:dyDescent="0.2">
      <c r="A73" s="3"/>
      <c r="E73" s="52" t="str">
        <f t="shared" si="7"/>
        <v/>
      </c>
    </row>
    <row r="74" spans="1:5" x14ac:dyDescent="0.2">
      <c r="A74" s="3"/>
      <c r="E74" s="52" t="str">
        <f t="shared" si="7"/>
        <v/>
      </c>
    </row>
    <row r="75" spans="1:5" x14ac:dyDescent="0.2">
      <c r="A75" s="3"/>
      <c r="E75" s="52" t="str">
        <f t="shared" si="7"/>
        <v/>
      </c>
    </row>
    <row r="76" spans="1:5" x14ac:dyDescent="0.2">
      <c r="A76" s="3"/>
      <c r="E76" s="52" t="str">
        <f t="shared" si="7"/>
        <v/>
      </c>
    </row>
    <row r="77" spans="1:5" x14ac:dyDescent="0.2">
      <c r="A77" s="3"/>
      <c r="E77" s="52" t="str">
        <f t="shared" si="7"/>
        <v/>
      </c>
    </row>
  </sheetData>
  <autoFilter ref="A1:GY77" xr:uid="{4218B4B6-255A-490D-A249-561AC217C361}">
    <filterColumn colId="0" showButton="0"/>
    <filterColumn colId="1" showButton="0"/>
    <filterColumn colId="2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7" showButton="0"/>
    <filterColumn colId="28" showButton="0"/>
    <filterColumn colId="29" showButton="0"/>
    <filterColumn colId="31" showButton="0"/>
    <filterColumn colId="32" showButton="0"/>
    <filterColumn colId="34" showButton="0"/>
    <filterColumn colId="36" showButton="0"/>
    <filterColumn colId="38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</autoFilter>
  <mergeCells count="39">
    <mergeCell ref="AB1:AE3"/>
    <mergeCell ref="AF1:AH3"/>
    <mergeCell ref="BH2:BK2"/>
    <mergeCell ref="BD3:BE3"/>
    <mergeCell ref="BF3:BG3"/>
    <mergeCell ref="BH3:BI3"/>
    <mergeCell ref="BJ3:BK3"/>
    <mergeCell ref="BD2:BG2"/>
    <mergeCell ref="AI1:AJ3"/>
    <mergeCell ref="BB3:BC3"/>
    <mergeCell ref="AM1:AN3"/>
    <mergeCell ref="AR2:AU2"/>
    <mergeCell ref="AK1:AL3"/>
    <mergeCell ref="AR3:AS3"/>
    <mergeCell ref="AT3:AU3"/>
    <mergeCell ref="AV3:AW3"/>
    <mergeCell ref="A55:D55"/>
    <mergeCell ref="A54:D54"/>
    <mergeCell ref="A53:D53"/>
    <mergeCell ref="J1:R3"/>
    <mergeCell ref="S1:AA3"/>
    <mergeCell ref="I1:I4"/>
    <mergeCell ref="G1:G4"/>
    <mergeCell ref="H1:H4"/>
    <mergeCell ref="A1:D4"/>
    <mergeCell ref="E1:E4"/>
    <mergeCell ref="F1:F4"/>
    <mergeCell ref="AX3:AY3"/>
    <mergeCell ref="AZ3:BA3"/>
    <mergeCell ref="AO1:AQ3"/>
    <mergeCell ref="AR1:BS1"/>
    <mergeCell ref="AV2:AY2"/>
    <mergeCell ref="BP2:BS2"/>
    <mergeCell ref="BR3:BS3"/>
    <mergeCell ref="BL3:BM3"/>
    <mergeCell ref="BN3:BO3"/>
    <mergeCell ref="BP3:BQ3"/>
    <mergeCell ref="BL2:BO2"/>
    <mergeCell ref="AZ2:BC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R66"/>
  <sheetViews>
    <sheetView zoomScaleNormal="100" workbookViewId="0">
      <pane ySplit="4200" topLeftCell="A8" activePane="bottomLeft"/>
      <selection pane="bottomLeft" activeCell="A9" sqref="A9"/>
    </sheetView>
  </sheetViews>
  <sheetFormatPr defaultColWidth="9.42578125" defaultRowHeight="12.75" x14ac:dyDescent="0.2"/>
  <cols>
    <col min="1" max="1" width="9.42578125" style="1"/>
    <col min="2" max="2" width="9.42578125" style="9"/>
    <col min="3" max="3" width="6.5703125" style="4" customWidth="1"/>
    <col min="4" max="4" width="45" style="1" customWidth="1"/>
    <col min="5" max="5" width="10.42578125" style="1" hidden="1" customWidth="1"/>
    <col min="6" max="6" width="10.42578125" style="4" customWidth="1"/>
    <col min="7" max="8" width="11.42578125" style="62" customWidth="1"/>
    <col min="9" max="9" width="11.42578125" style="62" hidden="1" customWidth="1"/>
    <col min="10" max="62" width="11.42578125" style="1" customWidth="1"/>
    <col min="63" max="63" width="11.42578125" style="13" customWidth="1"/>
    <col min="64" max="71" width="11.42578125" style="1" customWidth="1"/>
    <col min="72" max="16384" width="9.42578125" style="9"/>
  </cols>
  <sheetData>
    <row r="1" spans="1:122" ht="33" customHeight="1" x14ac:dyDescent="0.2">
      <c r="A1" s="202" t="s">
        <v>370</v>
      </c>
      <c r="B1" s="202"/>
      <c r="C1" s="202"/>
      <c r="D1" s="202"/>
      <c r="E1" s="203"/>
      <c r="F1" s="206" t="s">
        <v>315</v>
      </c>
      <c r="G1" s="193" t="s">
        <v>245</v>
      </c>
      <c r="H1" s="193" t="s">
        <v>246</v>
      </c>
      <c r="I1" s="213" t="s">
        <v>2</v>
      </c>
      <c r="J1" s="191" t="s">
        <v>240</v>
      </c>
      <c r="K1" s="191"/>
      <c r="L1" s="191"/>
      <c r="M1" s="191"/>
      <c r="N1" s="191"/>
      <c r="O1" s="191"/>
      <c r="P1" s="191"/>
      <c r="Q1" s="191"/>
      <c r="R1" s="191"/>
      <c r="S1" s="191" t="s">
        <v>239</v>
      </c>
      <c r="T1" s="191"/>
      <c r="U1" s="191"/>
      <c r="V1" s="191"/>
      <c r="W1" s="191"/>
      <c r="X1" s="191"/>
      <c r="Y1" s="191"/>
      <c r="Z1" s="191"/>
      <c r="AA1" s="191"/>
      <c r="AB1" s="177" t="s">
        <v>282</v>
      </c>
      <c r="AC1" s="177"/>
      <c r="AD1" s="177"/>
      <c r="AE1" s="177"/>
      <c r="AF1" s="192" t="s">
        <v>284</v>
      </c>
      <c r="AG1" s="192"/>
      <c r="AH1" s="192"/>
      <c r="AI1" s="177" t="s">
        <v>0</v>
      </c>
      <c r="AJ1" s="177"/>
      <c r="AK1" s="177" t="s">
        <v>262</v>
      </c>
      <c r="AL1" s="177"/>
      <c r="AM1" s="192" t="s">
        <v>241</v>
      </c>
      <c r="AN1" s="192"/>
      <c r="AO1" s="191" t="s">
        <v>242</v>
      </c>
      <c r="AP1" s="191"/>
      <c r="AQ1" s="191"/>
      <c r="AR1" s="177" t="s">
        <v>244</v>
      </c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</row>
    <row r="2" spans="1:122" ht="28.35" customHeight="1" x14ac:dyDescent="0.2">
      <c r="A2" s="202"/>
      <c r="B2" s="202"/>
      <c r="C2" s="202"/>
      <c r="D2" s="202"/>
      <c r="E2" s="204"/>
      <c r="F2" s="207"/>
      <c r="G2" s="193"/>
      <c r="H2" s="193"/>
      <c r="I2" s="213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77"/>
      <c r="AC2" s="177"/>
      <c r="AD2" s="177"/>
      <c r="AE2" s="177"/>
      <c r="AF2" s="192"/>
      <c r="AG2" s="192"/>
      <c r="AH2" s="192"/>
      <c r="AI2" s="177"/>
      <c r="AJ2" s="177"/>
      <c r="AK2" s="177"/>
      <c r="AL2" s="177"/>
      <c r="AM2" s="192"/>
      <c r="AN2" s="192"/>
      <c r="AO2" s="191"/>
      <c r="AP2" s="191"/>
      <c r="AQ2" s="191"/>
      <c r="AR2" s="177" t="s">
        <v>305</v>
      </c>
      <c r="AS2" s="177"/>
      <c r="AT2" s="177"/>
      <c r="AU2" s="177"/>
      <c r="AV2" s="177" t="s">
        <v>283</v>
      </c>
      <c r="AW2" s="177"/>
      <c r="AX2" s="177"/>
      <c r="AY2" s="177"/>
      <c r="AZ2" s="177" t="s">
        <v>269</v>
      </c>
      <c r="BA2" s="177"/>
      <c r="BB2" s="177"/>
      <c r="BC2" s="177"/>
      <c r="BD2" s="177" t="s">
        <v>270</v>
      </c>
      <c r="BE2" s="177"/>
      <c r="BF2" s="177"/>
      <c r="BG2" s="177"/>
      <c r="BH2" s="177" t="s">
        <v>271</v>
      </c>
      <c r="BI2" s="177"/>
      <c r="BJ2" s="177"/>
      <c r="BK2" s="177"/>
      <c r="BL2" s="177" t="s">
        <v>272</v>
      </c>
      <c r="BM2" s="177"/>
      <c r="BN2" s="177"/>
      <c r="BO2" s="177"/>
      <c r="BP2" s="177" t="s">
        <v>1</v>
      </c>
      <c r="BQ2" s="177"/>
      <c r="BR2" s="177"/>
      <c r="BS2" s="177"/>
    </row>
    <row r="3" spans="1:122" ht="28.35" customHeight="1" x14ac:dyDescent="0.2">
      <c r="A3" s="202"/>
      <c r="B3" s="202"/>
      <c r="C3" s="202"/>
      <c r="D3" s="202"/>
      <c r="E3" s="204"/>
      <c r="F3" s="207"/>
      <c r="G3" s="193"/>
      <c r="H3" s="193"/>
      <c r="I3" s="213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77"/>
      <c r="AC3" s="177"/>
      <c r="AD3" s="177"/>
      <c r="AE3" s="177"/>
      <c r="AF3" s="192"/>
      <c r="AG3" s="192"/>
      <c r="AH3" s="192"/>
      <c r="AI3" s="177"/>
      <c r="AJ3" s="177"/>
      <c r="AK3" s="177"/>
      <c r="AL3" s="177"/>
      <c r="AM3" s="192"/>
      <c r="AN3" s="192"/>
      <c r="AO3" s="191"/>
      <c r="AP3" s="191"/>
      <c r="AQ3" s="191"/>
      <c r="AR3" s="177" t="s">
        <v>265</v>
      </c>
      <c r="AS3" s="177"/>
      <c r="AT3" s="177" t="s">
        <v>266</v>
      </c>
      <c r="AU3" s="177"/>
      <c r="AV3" s="177" t="s">
        <v>265</v>
      </c>
      <c r="AW3" s="177"/>
      <c r="AX3" s="177" t="s">
        <v>266</v>
      </c>
      <c r="AY3" s="177"/>
      <c r="AZ3" s="177" t="s">
        <v>265</v>
      </c>
      <c r="BA3" s="177"/>
      <c r="BB3" s="177" t="s">
        <v>266</v>
      </c>
      <c r="BC3" s="177"/>
      <c r="BD3" s="177" t="s">
        <v>265</v>
      </c>
      <c r="BE3" s="177"/>
      <c r="BF3" s="177" t="s">
        <v>266</v>
      </c>
      <c r="BG3" s="177"/>
      <c r="BH3" s="177" t="s">
        <v>265</v>
      </c>
      <c r="BI3" s="177"/>
      <c r="BJ3" s="177" t="s">
        <v>266</v>
      </c>
      <c r="BK3" s="177"/>
      <c r="BL3" s="177" t="s">
        <v>265</v>
      </c>
      <c r="BM3" s="177"/>
      <c r="BN3" s="177" t="s">
        <v>266</v>
      </c>
      <c r="BO3" s="177"/>
      <c r="BP3" s="177" t="s">
        <v>265</v>
      </c>
      <c r="BQ3" s="177"/>
      <c r="BR3" s="177" t="s">
        <v>266</v>
      </c>
      <c r="BS3" s="177"/>
    </row>
    <row r="4" spans="1:122" ht="108.75" customHeight="1" x14ac:dyDescent="0.2">
      <c r="A4" s="202"/>
      <c r="B4" s="202"/>
      <c r="C4" s="202"/>
      <c r="D4" s="202"/>
      <c r="E4" s="205"/>
      <c r="F4" s="207"/>
      <c r="G4" s="193"/>
      <c r="H4" s="193"/>
      <c r="I4" s="213"/>
      <c r="J4" s="6" t="s">
        <v>250</v>
      </c>
      <c r="K4" s="5" t="s">
        <v>3</v>
      </c>
      <c r="L4" s="5" t="s">
        <v>4</v>
      </c>
      <c r="M4" s="5" t="s">
        <v>5</v>
      </c>
      <c r="N4" s="5" t="s">
        <v>6</v>
      </c>
      <c r="O4" s="5" t="s">
        <v>7</v>
      </c>
      <c r="P4" s="5" t="s">
        <v>8</v>
      </c>
      <c r="Q4" s="5" t="s">
        <v>9</v>
      </c>
      <c r="R4" s="5" t="s">
        <v>10</v>
      </c>
      <c r="S4" s="6" t="s">
        <v>250</v>
      </c>
      <c r="T4" s="5" t="s">
        <v>3</v>
      </c>
      <c r="U4" s="5" t="s">
        <v>4</v>
      </c>
      <c r="V4" s="5" t="s">
        <v>5</v>
      </c>
      <c r="W4" s="5" t="s">
        <v>6</v>
      </c>
      <c r="X4" s="5" t="s">
        <v>7</v>
      </c>
      <c r="Y4" s="5" t="s">
        <v>8</v>
      </c>
      <c r="Z4" s="5" t="s">
        <v>9</v>
      </c>
      <c r="AA4" s="5" t="s">
        <v>10</v>
      </c>
      <c r="AB4" s="6" t="s">
        <v>259</v>
      </c>
      <c r="AC4" s="6" t="s">
        <v>273</v>
      </c>
      <c r="AD4" s="6" t="s">
        <v>274</v>
      </c>
      <c r="AE4" s="6" t="s">
        <v>275</v>
      </c>
      <c r="AF4" s="6" t="s">
        <v>11</v>
      </c>
      <c r="AG4" s="6" t="s">
        <v>260</v>
      </c>
      <c r="AH4" s="6" t="s">
        <v>261</v>
      </c>
      <c r="AI4" s="6" t="s">
        <v>11</v>
      </c>
      <c r="AJ4" s="6" t="s">
        <v>12</v>
      </c>
      <c r="AK4" s="6" t="s">
        <v>11</v>
      </c>
      <c r="AL4" s="6" t="s">
        <v>12</v>
      </c>
      <c r="AM4" s="6" t="s">
        <v>11</v>
      </c>
      <c r="AN4" s="6" t="s">
        <v>12</v>
      </c>
      <c r="AO4" s="6" t="s">
        <v>263</v>
      </c>
      <c r="AP4" s="6" t="s">
        <v>264</v>
      </c>
      <c r="AQ4" s="6" t="s">
        <v>243</v>
      </c>
      <c r="AR4" s="6" t="s">
        <v>267</v>
      </c>
      <c r="AS4" s="6" t="s">
        <v>268</v>
      </c>
      <c r="AT4" s="6" t="s">
        <v>267</v>
      </c>
      <c r="AU4" s="6" t="s">
        <v>268</v>
      </c>
      <c r="AV4" s="6" t="s">
        <v>267</v>
      </c>
      <c r="AW4" s="6" t="s">
        <v>268</v>
      </c>
      <c r="AX4" s="6" t="s">
        <v>267</v>
      </c>
      <c r="AY4" s="6" t="s">
        <v>268</v>
      </c>
      <c r="AZ4" s="6" t="s">
        <v>267</v>
      </c>
      <c r="BA4" s="6" t="s">
        <v>268</v>
      </c>
      <c r="BB4" s="6" t="s">
        <v>267</v>
      </c>
      <c r="BC4" s="6" t="s">
        <v>268</v>
      </c>
      <c r="BD4" s="6" t="s">
        <v>267</v>
      </c>
      <c r="BE4" s="6" t="s">
        <v>268</v>
      </c>
      <c r="BF4" s="6" t="s">
        <v>267</v>
      </c>
      <c r="BG4" s="6" t="s">
        <v>268</v>
      </c>
      <c r="BH4" s="6" t="s">
        <v>267</v>
      </c>
      <c r="BI4" s="6" t="s">
        <v>268</v>
      </c>
      <c r="BJ4" s="6" t="s">
        <v>267</v>
      </c>
      <c r="BK4" s="53" t="s">
        <v>268</v>
      </c>
      <c r="BL4" s="6" t="s">
        <v>267</v>
      </c>
      <c r="BM4" s="6" t="s">
        <v>268</v>
      </c>
      <c r="BN4" s="6" t="s">
        <v>267</v>
      </c>
      <c r="BO4" s="6" t="s">
        <v>268</v>
      </c>
      <c r="BP4" s="6" t="s">
        <v>267</v>
      </c>
      <c r="BQ4" s="6" t="s">
        <v>268</v>
      </c>
      <c r="BR4" s="6" t="s">
        <v>267</v>
      </c>
      <c r="BS4" s="6" t="s">
        <v>268</v>
      </c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</row>
    <row r="5" spans="1:122" ht="16.5" customHeight="1" x14ac:dyDescent="0.2">
      <c r="A5" s="11">
        <v>1</v>
      </c>
      <c r="B5" s="11" t="s">
        <v>280</v>
      </c>
      <c r="C5" s="11">
        <v>9638</v>
      </c>
      <c r="D5" s="18" t="s">
        <v>156</v>
      </c>
      <c r="E5" s="18">
        <f t="shared" ref="E5:E43" si="0">IF(F5="Y",1,"")</f>
        <v>1</v>
      </c>
      <c r="F5" s="145" t="s">
        <v>377</v>
      </c>
      <c r="G5" s="108">
        <f t="shared" ref="G5:G28" si="1">SUM(J5:R5)</f>
        <v>122</v>
      </c>
      <c r="H5" s="108">
        <f t="shared" ref="H5:H39" si="2">SUM(S5:AA5)</f>
        <v>53</v>
      </c>
      <c r="I5" s="84"/>
      <c r="J5" s="34"/>
      <c r="K5" s="21">
        <v>1</v>
      </c>
      <c r="L5" s="21">
        <v>6</v>
      </c>
      <c r="M5" s="21">
        <v>20</v>
      </c>
      <c r="N5" s="21">
        <v>65</v>
      </c>
      <c r="O5" s="21">
        <v>3</v>
      </c>
      <c r="P5" s="21">
        <v>1</v>
      </c>
      <c r="Q5" s="21">
        <v>6</v>
      </c>
      <c r="R5" s="21">
        <v>20</v>
      </c>
      <c r="S5" s="22"/>
      <c r="T5" s="21"/>
      <c r="U5" s="21">
        <v>4</v>
      </c>
      <c r="V5" s="21">
        <v>12</v>
      </c>
      <c r="W5" s="21">
        <v>10</v>
      </c>
      <c r="X5" s="21">
        <v>1</v>
      </c>
      <c r="Y5" s="21">
        <v>4</v>
      </c>
      <c r="Z5" s="21">
        <v>12</v>
      </c>
      <c r="AA5" s="21">
        <v>10</v>
      </c>
      <c r="AB5" s="22"/>
      <c r="AC5" s="22">
        <v>5</v>
      </c>
      <c r="AD5" s="22"/>
      <c r="AE5" s="22"/>
      <c r="AF5" s="22">
        <v>25</v>
      </c>
      <c r="AG5" s="22">
        <v>10</v>
      </c>
      <c r="AH5" s="22">
        <v>19</v>
      </c>
      <c r="AI5" s="22">
        <v>2</v>
      </c>
      <c r="AJ5" s="22"/>
      <c r="AK5" s="22"/>
      <c r="AL5" s="22"/>
      <c r="AM5" s="22"/>
      <c r="AN5" s="22"/>
      <c r="AO5" s="21">
        <v>25</v>
      </c>
      <c r="AP5" s="21">
        <v>4</v>
      </c>
      <c r="AQ5" s="21"/>
      <c r="AR5" s="22">
        <v>1</v>
      </c>
      <c r="AS5" s="22">
        <v>20</v>
      </c>
      <c r="AT5" s="22"/>
      <c r="AU5" s="22"/>
      <c r="AV5" s="22"/>
      <c r="AW5" s="22"/>
      <c r="AX5" s="22">
        <v>3</v>
      </c>
      <c r="AY5" s="22">
        <v>8</v>
      </c>
      <c r="AZ5" s="22"/>
      <c r="BA5" s="22"/>
      <c r="BB5" s="22">
        <v>23</v>
      </c>
      <c r="BC5" s="22">
        <v>2</v>
      </c>
      <c r="BD5" s="22"/>
      <c r="BE5" s="22"/>
      <c r="BF5" s="22"/>
      <c r="BG5" s="22"/>
      <c r="BH5" s="22"/>
      <c r="BI5" s="22"/>
      <c r="BJ5" s="22"/>
      <c r="BK5" s="22"/>
      <c r="BL5" s="22">
        <v>1</v>
      </c>
      <c r="BM5" s="22">
        <v>26</v>
      </c>
      <c r="BN5" s="22"/>
      <c r="BO5" s="22"/>
      <c r="BP5" s="22">
        <v>1</v>
      </c>
      <c r="BQ5" s="22">
        <v>10</v>
      </c>
      <c r="BR5" s="22"/>
      <c r="BS5" s="22"/>
    </row>
    <row r="6" spans="1:122" ht="14.25" customHeight="1" x14ac:dyDescent="0.2">
      <c r="A6" s="11">
        <v>2</v>
      </c>
      <c r="B6" s="11" t="s">
        <v>280</v>
      </c>
      <c r="C6" s="11">
        <v>9639</v>
      </c>
      <c r="D6" s="18" t="s">
        <v>157</v>
      </c>
      <c r="E6" s="18">
        <f t="shared" si="0"/>
        <v>1</v>
      </c>
      <c r="F6" s="145" t="s">
        <v>377</v>
      </c>
      <c r="G6" s="108">
        <f t="shared" si="1"/>
        <v>84</v>
      </c>
      <c r="H6" s="108">
        <f t="shared" si="2"/>
        <v>71</v>
      </c>
      <c r="I6" s="84"/>
      <c r="J6" s="34"/>
      <c r="K6" s="12">
        <v>2</v>
      </c>
      <c r="L6" s="12">
        <v>1</v>
      </c>
      <c r="M6" s="12">
        <v>6</v>
      </c>
      <c r="N6" s="12">
        <v>49</v>
      </c>
      <c r="O6" s="12">
        <v>1</v>
      </c>
      <c r="P6" s="12">
        <v>2</v>
      </c>
      <c r="Q6" s="12">
        <v>9</v>
      </c>
      <c r="R6" s="12">
        <v>14</v>
      </c>
      <c r="S6" s="17"/>
      <c r="T6" s="12">
        <v>3</v>
      </c>
      <c r="U6" s="12">
        <v>8</v>
      </c>
      <c r="V6" s="12">
        <v>9</v>
      </c>
      <c r="W6" s="12">
        <v>25</v>
      </c>
      <c r="X6" s="12">
        <v>1</v>
      </c>
      <c r="Y6" s="12">
        <v>5</v>
      </c>
      <c r="Z6" s="12">
        <v>6</v>
      </c>
      <c r="AA6" s="12">
        <v>14</v>
      </c>
      <c r="AB6" s="17"/>
      <c r="AC6" s="17">
        <v>6</v>
      </c>
      <c r="AD6" s="17">
        <v>5</v>
      </c>
      <c r="AE6" s="17">
        <v>6</v>
      </c>
      <c r="AF6" s="17">
        <v>10</v>
      </c>
      <c r="AG6" s="17">
        <v>3</v>
      </c>
      <c r="AH6" s="17">
        <v>89</v>
      </c>
      <c r="AI6" s="17">
        <v>1</v>
      </c>
      <c r="AJ6" s="17">
        <v>1</v>
      </c>
      <c r="AK6" s="17"/>
      <c r="AL6" s="17"/>
      <c r="AM6" s="17"/>
      <c r="AN6" s="17"/>
      <c r="AO6" s="12">
        <v>10</v>
      </c>
      <c r="AP6" s="12">
        <v>3</v>
      </c>
      <c r="AQ6" s="12">
        <v>31</v>
      </c>
      <c r="AR6" s="17">
        <v>1</v>
      </c>
      <c r="AS6" s="17">
        <v>50</v>
      </c>
      <c r="AT6" s="17"/>
      <c r="AU6" s="17"/>
      <c r="AV6" s="17"/>
      <c r="AW6" s="17"/>
      <c r="AX6" s="17"/>
      <c r="AY6" s="17"/>
      <c r="AZ6" s="17"/>
      <c r="BA6" s="17"/>
      <c r="BB6" s="17">
        <v>5</v>
      </c>
      <c r="BC6" s="17">
        <v>25</v>
      </c>
      <c r="BD6" s="17"/>
      <c r="BE6" s="17"/>
      <c r="BF6" s="17"/>
      <c r="BG6" s="17"/>
      <c r="BH6" s="17"/>
      <c r="BI6" s="17"/>
      <c r="BJ6" s="17"/>
      <c r="BK6" s="17"/>
      <c r="BL6" s="17">
        <v>1</v>
      </c>
      <c r="BM6" s="17">
        <v>24</v>
      </c>
      <c r="BN6" s="17"/>
      <c r="BO6" s="17"/>
      <c r="BP6" s="17">
        <v>4</v>
      </c>
      <c r="BQ6" s="17"/>
      <c r="BR6" s="17"/>
      <c r="BS6" s="17"/>
    </row>
    <row r="7" spans="1:122" ht="14.25" customHeight="1" x14ac:dyDescent="0.2">
      <c r="A7" s="11">
        <v>3</v>
      </c>
      <c r="B7" s="11" t="s">
        <v>280</v>
      </c>
      <c r="C7" s="11">
        <v>9640</v>
      </c>
      <c r="D7" s="18" t="s">
        <v>158</v>
      </c>
      <c r="E7" s="18">
        <f t="shared" si="0"/>
        <v>1</v>
      </c>
      <c r="F7" s="145" t="s">
        <v>377</v>
      </c>
      <c r="G7" s="108">
        <f t="shared" si="1"/>
        <v>16</v>
      </c>
      <c r="H7" s="108">
        <f t="shared" si="2"/>
        <v>13</v>
      </c>
      <c r="I7" s="84"/>
      <c r="J7" s="34"/>
      <c r="K7" s="12"/>
      <c r="L7" s="12"/>
      <c r="M7" s="12"/>
      <c r="N7" s="12">
        <v>14</v>
      </c>
      <c r="O7" s="12"/>
      <c r="P7" s="12"/>
      <c r="Q7" s="12"/>
      <c r="R7" s="12">
        <v>2</v>
      </c>
      <c r="S7" s="17"/>
      <c r="T7" s="12"/>
      <c r="U7" s="12"/>
      <c r="V7" s="12">
        <v>1</v>
      </c>
      <c r="W7" s="12">
        <v>8</v>
      </c>
      <c r="X7" s="12"/>
      <c r="Y7" s="12"/>
      <c r="Z7" s="12">
        <v>2</v>
      </c>
      <c r="AA7" s="12">
        <v>2</v>
      </c>
      <c r="AB7" s="17">
        <v>2</v>
      </c>
      <c r="AC7" s="17"/>
      <c r="AD7" s="17">
        <v>1</v>
      </c>
      <c r="AE7" s="17"/>
      <c r="AF7" s="17">
        <v>2</v>
      </c>
      <c r="AG7" s="17">
        <v>5</v>
      </c>
      <c r="AH7" s="17">
        <v>23</v>
      </c>
      <c r="AI7" s="17"/>
      <c r="AJ7" s="17"/>
      <c r="AK7" s="17"/>
      <c r="AL7" s="17"/>
      <c r="AM7" s="17"/>
      <c r="AN7" s="17"/>
      <c r="AO7" s="12">
        <v>10</v>
      </c>
      <c r="AP7" s="12">
        <v>2</v>
      </c>
      <c r="AQ7" s="12">
        <v>9</v>
      </c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>
        <v>1</v>
      </c>
      <c r="BI7" s="17">
        <v>22</v>
      </c>
      <c r="BJ7" s="17"/>
      <c r="BK7" s="17"/>
      <c r="BL7" s="17">
        <v>2</v>
      </c>
      <c r="BM7" s="17">
        <v>10</v>
      </c>
      <c r="BN7" s="17">
        <v>15</v>
      </c>
      <c r="BO7" s="17">
        <v>111</v>
      </c>
      <c r="BP7" s="17">
        <v>1</v>
      </c>
      <c r="BQ7" s="17">
        <v>40</v>
      </c>
      <c r="BR7" s="17"/>
      <c r="BS7" s="17"/>
    </row>
    <row r="8" spans="1:122" ht="14.25" customHeight="1" x14ac:dyDescent="0.2">
      <c r="A8" s="11">
        <v>4</v>
      </c>
      <c r="B8" s="11" t="s">
        <v>280</v>
      </c>
      <c r="C8" s="11">
        <v>9648</v>
      </c>
      <c r="D8" s="18" t="s">
        <v>159</v>
      </c>
      <c r="E8" s="18">
        <f t="shared" si="0"/>
        <v>1</v>
      </c>
      <c r="F8" s="145" t="s">
        <v>377</v>
      </c>
      <c r="G8" s="108">
        <f t="shared" si="1"/>
        <v>32</v>
      </c>
      <c r="H8" s="108">
        <f t="shared" si="2"/>
        <v>0</v>
      </c>
      <c r="I8" s="84"/>
      <c r="J8" s="34"/>
      <c r="K8" s="12"/>
      <c r="L8" s="12">
        <v>1</v>
      </c>
      <c r="M8" s="12">
        <v>3</v>
      </c>
      <c r="N8" s="12">
        <v>17</v>
      </c>
      <c r="O8" s="12"/>
      <c r="P8" s="12">
        <v>1</v>
      </c>
      <c r="Q8" s="12">
        <v>1</v>
      </c>
      <c r="R8" s="12">
        <v>9</v>
      </c>
      <c r="S8" s="17">
        <v>0</v>
      </c>
      <c r="T8" s="12"/>
      <c r="U8" s="12"/>
      <c r="V8" s="12"/>
      <c r="W8" s="12"/>
      <c r="X8" s="12"/>
      <c r="Y8" s="12"/>
      <c r="Z8" s="12"/>
      <c r="AA8" s="12"/>
      <c r="AB8" s="17"/>
      <c r="AC8" s="17">
        <v>1</v>
      </c>
      <c r="AD8" s="17"/>
      <c r="AE8" s="17"/>
      <c r="AF8" s="17"/>
      <c r="AG8" s="17"/>
      <c r="AH8" s="17">
        <v>21</v>
      </c>
      <c r="AI8" s="17"/>
      <c r="AJ8" s="17"/>
      <c r="AK8" s="17"/>
      <c r="AL8" s="17"/>
      <c r="AM8" s="17"/>
      <c r="AN8" s="17"/>
      <c r="AO8" s="12"/>
      <c r="AP8" s="12">
        <v>5</v>
      </c>
      <c r="AQ8" s="12"/>
      <c r="AR8" s="17">
        <v>1</v>
      </c>
      <c r="AS8" s="17">
        <v>30</v>
      </c>
      <c r="AT8" s="17">
        <v>8</v>
      </c>
      <c r="AU8" s="17">
        <v>6</v>
      </c>
      <c r="AV8" s="17"/>
      <c r="AW8" s="17"/>
      <c r="AX8" s="17"/>
      <c r="AY8" s="17"/>
      <c r="AZ8" s="17">
        <v>1</v>
      </c>
      <c r="BA8" s="17">
        <v>5</v>
      </c>
      <c r="BB8" s="17">
        <v>5</v>
      </c>
      <c r="BC8" s="17">
        <v>5</v>
      </c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</row>
    <row r="9" spans="1:122" ht="14.25" customHeight="1" x14ac:dyDescent="0.2">
      <c r="A9" s="11">
        <f t="shared" ref="A9:A39" si="3">+A8+1</f>
        <v>5</v>
      </c>
      <c r="B9" s="11" t="s">
        <v>280</v>
      </c>
      <c r="C9" s="11">
        <v>9659</v>
      </c>
      <c r="D9" s="18" t="s">
        <v>166</v>
      </c>
      <c r="E9" s="18">
        <f t="shared" si="0"/>
        <v>1</v>
      </c>
      <c r="F9" s="145" t="s">
        <v>377</v>
      </c>
      <c r="G9" s="108">
        <f t="shared" si="1"/>
        <v>16</v>
      </c>
      <c r="H9" s="108">
        <f t="shared" si="2"/>
        <v>11</v>
      </c>
      <c r="I9" s="84"/>
      <c r="J9" s="22"/>
      <c r="K9" s="21"/>
      <c r="L9" s="21"/>
      <c r="M9" s="21">
        <v>1</v>
      </c>
      <c r="N9" s="21">
        <v>10</v>
      </c>
      <c r="O9" s="21"/>
      <c r="P9" s="21"/>
      <c r="Q9" s="21"/>
      <c r="R9" s="21">
        <v>5</v>
      </c>
      <c r="S9" s="17"/>
      <c r="T9" s="21"/>
      <c r="U9" s="21"/>
      <c r="V9" s="21">
        <v>2</v>
      </c>
      <c r="W9" s="21">
        <v>3</v>
      </c>
      <c r="X9" s="21"/>
      <c r="Y9" s="21"/>
      <c r="Z9" s="21"/>
      <c r="AA9" s="22">
        <v>6</v>
      </c>
      <c r="AB9" s="22">
        <v>1</v>
      </c>
      <c r="AC9" s="22"/>
      <c r="AD9" s="22">
        <v>1</v>
      </c>
      <c r="AE9" s="22"/>
      <c r="AF9" s="22"/>
      <c r="AG9" s="22"/>
      <c r="AH9" s="22">
        <v>15</v>
      </c>
      <c r="AI9" s="22"/>
      <c r="AJ9" s="22"/>
      <c r="AK9" s="22"/>
      <c r="AL9" s="22"/>
      <c r="AM9" s="22"/>
      <c r="AN9" s="22"/>
      <c r="AO9" s="21">
        <v>5</v>
      </c>
      <c r="AP9" s="21"/>
      <c r="AQ9" s="21">
        <v>7</v>
      </c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>
        <v>3</v>
      </c>
      <c r="BC9" s="22">
        <v>8</v>
      </c>
      <c r="BD9" s="22"/>
      <c r="BE9" s="22"/>
      <c r="BF9" s="22"/>
      <c r="BG9" s="22"/>
      <c r="BH9" s="22"/>
      <c r="BI9" s="22"/>
      <c r="BJ9" s="22">
        <v>4</v>
      </c>
      <c r="BK9" s="22">
        <v>18</v>
      </c>
      <c r="BL9" s="22"/>
      <c r="BM9" s="22"/>
      <c r="BN9" s="22">
        <v>2</v>
      </c>
      <c r="BO9" s="22">
        <v>12</v>
      </c>
      <c r="BP9" s="22"/>
      <c r="BQ9" s="22"/>
      <c r="BR9" s="22"/>
      <c r="BS9" s="22"/>
    </row>
    <row r="10" spans="1:122" ht="14.25" customHeight="1" x14ac:dyDescent="0.2">
      <c r="A10" s="11">
        <f t="shared" si="3"/>
        <v>6</v>
      </c>
      <c r="B10" s="11" t="s">
        <v>280</v>
      </c>
      <c r="C10" s="11">
        <v>9660</v>
      </c>
      <c r="D10" s="18" t="s">
        <v>168</v>
      </c>
      <c r="E10" s="18">
        <f t="shared" si="0"/>
        <v>1</v>
      </c>
      <c r="F10" s="145" t="s">
        <v>377</v>
      </c>
      <c r="G10" s="108">
        <f t="shared" si="1"/>
        <v>84</v>
      </c>
      <c r="H10" s="108">
        <f t="shared" si="2"/>
        <v>21</v>
      </c>
      <c r="I10" s="84"/>
      <c r="J10" s="22"/>
      <c r="K10" s="12">
        <v>4</v>
      </c>
      <c r="L10" s="12">
        <v>11</v>
      </c>
      <c r="M10" s="12">
        <v>10</v>
      </c>
      <c r="N10" s="12">
        <v>27</v>
      </c>
      <c r="O10" s="12">
        <v>5</v>
      </c>
      <c r="P10" s="12">
        <v>8</v>
      </c>
      <c r="Q10" s="12">
        <v>6</v>
      </c>
      <c r="R10" s="12">
        <v>13</v>
      </c>
      <c r="S10" s="17"/>
      <c r="T10" s="12">
        <v>3</v>
      </c>
      <c r="U10" s="12">
        <v>1</v>
      </c>
      <c r="V10" s="12">
        <v>5</v>
      </c>
      <c r="W10" s="12">
        <v>5</v>
      </c>
      <c r="X10" s="12">
        <v>1</v>
      </c>
      <c r="Y10" s="12"/>
      <c r="Z10" s="12">
        <v>4</v>
      </c>
      <c r="AA10" s="12">
        <v>2</v>
      </c>
      <c r="AB10" s="17">
        <v>1</v>
      </c>
      <c r="AC10" s="17">
        <v>3</v>
      </c>
      <c r="AD10" s="17">
        <v>2</v>
      </c>
      <c r="AE10" s="17">
        <v>1</v>
      </c>
      <c r="AF10" s="17">
        <v>10</v>
      </c>
      <c r="AG10" s="17">
        <v>5</v>
      </c>
      <c r="AH10" s="17">
        <v>56</v>
      </c>
      <c r="AI10" s="17"/>
      <c r="AJ10" s="17"/>
      <c r="AK10" s="17"/>
      <c r="AL10" s="17"/>
      <c r="AM10" s="17"/>
      <c r="AN10" s="17"/>
      <c r="AO10" s="12">
        <v>20</v>
      </c>
      <c r="AP10" s="12">
        <v>14</v>
      </c>
      <c r="AQ10" s="12">
        <v>20</v>
      </c>
      <c r="AR10" s="17">
        <v>1</v>
      </c>
      <c r="AS10" s="17">
        <v>55</v>
      </c>
      <c r="AT10" s="17"/>
      <c r="AU10" s="17"/>
      <c r="AV10" s="17"/>
      <c r="AW10" s="17"/>
      <c r="AX10" s="17"/>
      <c r="AY10" s="17"/>
      <c r="AZ10" s="17"/>
      <c r="BA10" s="17"/>
      <c r="BB10" s="17">
        <v>23</v>
      </c>
      <c r="BC10" s="17">
        <v>40</v>
      </c>
      <c r="BD10" s="17"/>
      <c r="BE10" s="17"/>
      <c r="BF10" s="17">
        <v>2</v>
      </c>
      <c r="BG10" s="17">
        <v>10</v>
      </c>
      <c r="BH10" s="17"/>
      <c r="BI10" s="17"/>
      <c r="BJ10" s="17">
        <v>15</v>
      </c>
      <c r="BK10" s="17">
        <v>5</v>
      </c>
      <c r="BL10" s="17">
        <v>1</v>
      </c>
      <c r="BM10" s="17">
        <v>10</v>
      </c>
      <c r="BN10" s="17"/>
      <c r="BO10" s="17"/>
      <c r="BP10" s="17"/>
      <c r="BQ10" s="17"/>
      <c r="BR10" s="17">
        <v>9</v>
      </c>
      <c r="BS10" s="17">
        <v>30</v>
      </c>
    </row>
    <row r="11" spans="1:122" ht="14.25" customHeight="1" x14ac:dyDescent="0.2">
      <c r="A11" s="11">
        <f t="shared" si="3"/>
        <v>7</v>
      </c>
      <c r="B11" s="11" t="s">
        <v>280</v>
      </c>
      <c r="C11" s="11">
        <v>9662</v>
      </c>
      <c r="D11" s="144" t="s">
        <v>376</v>
      </c>
      <c r="E11" s="18">
        <f t="shared" si="0"/>
        <v>1</v>
      </c>
      <c r="F11" s="145" t="s">
        <v>377</v>
      </c>
      <c r="G11" s="108">
        <f t="shared" si="1"/>
        <v>34</v>
      </c>
      <c r="H11" s="108">
        <f t="shared" si="2"/>
        <v>8</v>
      </c>
      <c r="I11" s="84"/>
      <c r="J11" s="22"/>
      <c r="K11" s="12"/>
      <c r="L11" s="12"/>
      <c r="M11" s="12">
        <v>2</v>
      </c>
      <c r="N11" s="12">
        <v>23</v>
      </c>
      <c r="O11" s="12"/>
      <c r="P11" s="12"/>
      <c r="Q11" s="12">
        <v>1</v>
      </c>
      <c r="R11" s="12">
        <v>8</v>
      </c>
      <c r="S11" s="17"/>
      <c r="T11" s="12"/>
      <c r="U11" s="12"/>
      <c r="V11" s="12">
        <v>1</v>
      </c>
      <c r="W11" s="12">
        <v>7</v>
      </c>
      <c r="X11" s="12"/>
      <c r="Y11" s="12"/>
      <c r="Z11" s="12"/>
      <c r="AA11" s="12"/>
      <c r="AB11" s="17">
        <v>1</v>
      </c>
      <c r="AC11" s="17">
        <v>1</v>
      </c>
      <c r="AD11" s="17">
        <v>1</v>
      </c>
      <c r="AE11" s="17"/>
      <c r="AF11" s="17">
        <v>1</v>
      </c>
      <c r="AG11" s="17"/>
      <c r="AH11" s="17">
        <v>20</v>
      </c>
      <c r="AI11" s="17"/>
      <c r="AJ11" s="17"/>
      <c r="AK11" s="17"/>
      <c r="AL11" s="17"/>
      <c r="AM11" s="17"/>
      <c r="AN11" s="17"/>
      <c r="AO11" s="12"/>
      <c r="AP11" s="12"/>
      <c r="AQ11" s="12"/>
      <c r="AR11" s="17">
        <v>1</v>
      </c>
      <c r="AS11" s="17">
        <v>25</v>
      </c>
      <c r="AT11" s="17"/>
      <c r="AU11" s="17"/>
      <c r="AV11" s="17"/>
      <c r="AW11" s="17"/>
      <c r="AX11" s="17"/>
      <c r="AY11" s="17"/>
      <c r="AZ11" s="17"/>
      <c r="BA11" s="17"/>
      <c r="BB11" s="17">
        <v>4</v>
      </c>
      <c r="BC11" s="17">
        <v>5</v>
      </c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>
        <v>5</v>
      </c>
      <c r="BO11" s="17">
        <v>7</v>
      </c>
      <c r="BP11" s="17">
        <v>1</v>
      </c>
      <c r="BQ11" s="17">
        <v>1</v>
      </c>
      <c r="BR11" s="17">
        <v>1</v>
      </c>
      <c r="BS11" s="17">
        <v>2</v>
      </c>
    </row>
    <row r="12" spans="1:122" ht="14.25" customHeight="1" x14ac:dyDescent="0.2">
      <c r="A12" s="11">
        <f t="shared" si="3"/>
        <v>8</v>
      </c>
      <c r="B12" s="11" t="s">
        <v>280</v>
      </c>
      <c r="C12" s="11">
        <v>9663</v>
      </c>
      <c r="D12" s="18" t="s">
        <v>160</v>
      </c>
      <c r="E12" s="18">
        <f t="shared" si="0"/>
        <v>1</v>
      </c>
      <c r="F12" s="145" t="s">
        <v>377</v>
      </c>
      <c r="G12" s="108">
        <f t="shared" si="1"/>
        <v>90</v>
      </c>
      <c r="H12" s="108">
        <f t="shared" si="2"/>
        <v>9</v>
      </c>
      <c r="I12" s="84"/>
      <c r="J12" s="22"/>
      <c r="K12" s="12"/>
      <c r="L12" s="12">
        <v>3</v>
      </c>
      <c r="M12" s="12">
        <v>15</v>
      </c>
      <c r="N12" s="12">
        <v>37</v>
      </c>
      <c r="O12" s="12"/>
      <c r="P12" s="12">
        <v>2</v>
      </c>
      <c r="Q12" s="12">
        <v>10</v>
      </c>
      <c r="R12" s="12">
        <v>23</v>
      </c>
      <c r="S12" s="17"/>
      <c r="T12" s="12"/>
      <c r="U12" s="12">
        <v>3</v>
      </c>
      <c r="V12" s="12"/>
      <c r="W12" s="12">
        <v>2</v>
      </c>
      <c r="X12" s="12"/>
      <c r="Y12" s="12">
        <v>1</v>
      </c>
      <c r="Z12" s="12"/>
      <c r="AA12" s="12">
        <v>3</v>
      </c>
      <c r="AB12" s="17">
        <v>4</v>
      </c>
      <c r="AC12" s="17">
        <v>8</v>
      </c>
      <c r="AD12" s="17">
        <v>4</v>
      </c>
      <c r="AE12" s="17">
        <v>1</v>
      </c>
      <c r="AF12" s="17">
        <v>5</v>
      </c>
      <c r="AG12" s="17"/>
      <c r="AH12" s="17">
        <v>48</v>
      </c>
      <c r="AI12" s="17">
        <v>6</v>
      </c>
      <c r="AJ12" s="17">
        <v>1</v>
      </c>
      <c r="AK12" s="17"/>
      <c r="AL12" s="17"/>
      <c r="AM12" s="17"/>
      <c r="AN12" s="17"/>
      <c r="AO12" s="12"/>
      <c r="AP12" s="12"/>
      <c r="AQ12" s="12">
        <v>26</v>
      </c>
      <c r="AR12" s="17">
        <v>1</v>
      </c>
      <c r="AS12" s="17">
        <v>37</v>
      </c>
      <c r="AT12" s="17"/>
      <c r="AU12" s="17"/>
      <c r="AV12" s="17"/>
      <c r="AW12" s="17"/>
      <c r="AX12" s="17"/>
      <c r="AY12" s="17"/>
      <c r="AZ12" s="17"/>
      <c r="BA12" s="17"/>
      <c r="BB12" s="17">
        <v>10</v>
      </c>
      <c r="BC12" s="17">
        <v>15</v>
      </c>
      <c r="BD12" s="17"/>
      <c r="BE12" s="17"/>
      <c r="BF12" s="17"/>
      <c r="BG12" s="17"/>
      <c r="BH12" s="17"/>
      <c r="BI12" s="17"/>
      <c r="BJ12" s="17">
        <v>8</v>
      </c>
      <c r="BK12" s="17">
        <v>10</v>
      </c>
      <c r="BL12" s="17"/>
      <c r="BM12" s="17"/>
      <c r="BN12" s="17">
        <v>16</v>
      </c>
      <c r="BO12" s="17">
        <v>4</v>
      </c>
      <c r="BP12" s="17">
        <v>1</v>
      </c>
      <c r="BQ12" s="17">
        <v>20</v>
      </c>
      <c r="BR12" s="17">
        <v>42</v>
      </c>
      <c r="BS12" s="17">
        <v>23</v>
      </c>
    </row>
    <row r="13" spans="1:122" ht="14.25" customHeight="1" x14ac:dyDescent="0.2">
      <c r="A13" s="11">
        <f t="shared" si="3"/>
        <v>9</v>
      </c>
      <c r="B13" s="11" t="s">
        <v>280</v>
      </c>
      <c r="C13" s="11">
        <v>9665</v>
      </c>
      <c r="D13" s="18" t="s">
        <v>169</v>
      </c>
      <c r="E13" s="18">
        <f t="shared" si="0"/>
        <v>1</v>
      </c>
      <c r="F13" s="145" t="s">
        <v>377</v>
      </c>
      <c r="G13" s="108">
        <f t="shared" si="1"/>
        <v>219</v>
      </c>
      <c r="H13" s="108">
        <f t="shared" si="2"/>
        <v>0</v>
      </c>
      <c r="I13" s="84"/>
      <c r="J13" s="22"/>
      <c r="K13" s="17">
        <v>5</v>
      </c>
      <c r="L13" s="12">
        <v>13</v>
      </c>
      <c r="M13" s="12">
        <v>37</v>
      </c>
      <c r="N13" s="12">
        <v>84</v>
      </c>
      <c r="O13" s="12">
        <v>2</v>
      </c>
      <c r="P13" s="12">
        <v>12</v>
      </c>
      <c r="Q13" s="12">
        <v>27</v>
      </c>
      <c r="R13" s="12">
        <v>39</v>
      </c>
      <c r="S13" s="17">
        <v>0</v>
      </c>
      <c r="T13" s="12"/>
      <c r="U13" s="12"/>
      <c r="V13" s="12"/>
      <c r="W13" s="12"/>
      <c r="X13" s="12"/>
      <c r="Y13" s="12"/>
      <c r="Z13" s="12"/>
      <c r="AA13" s="12"/>
      <c r="AB13" s="17">
        <v>4</v>
      </c>
      <c r="AC13" s="17">
        <v>8</v>
      </c>
      <c r="AD13" s="17">
        <v>5</v>
      </c>
      <c r="AE13" s="17">
        <v>5</v>
      </c>
      <c r="AF13" s="17">
        <v>1</v>
      </c>
      <c r="AG13" s="17"/>
      <c r="AH13" s="17">
        <v>72</v>
      </c>
      <c r="AI13" s="17">
        <v>4</v>
      </c>
      <c r="AJ13" s="17"/>
      <c r="AK13" s="17"/>
      <c r="AL13" s="17"/>
      <c r="AM13" s="17"/>
      <c r="AN13" s="17"/>
      <c r="AO13" s="12">
        <v>1</v>
      </c>
      <c r="AP13" s="12"/>
      <c r="AQ13" s="12">
        <v>20</v>
      </c>
      <c r="AR13" s="17">
        <v>1</v>
      </c>
      <c r="AS13" s="17">
        <v>40</v>
      </c>
      <c r="AT13" s="17"/>
      <c r="AU13" s="17"/>
      <c r="AV13" s="17"/>
      <c r="AW13" s="17"/>
      <c r="AX13" s="17"/>
      <c r="AY13" s="17"/>
      <c r="AZ13" s="17">
        <v>1</v>
      </c>
      <c r="BA13" s="17">
        <v>5</v>
      </c>
      <c r="BB13" s="17">
        <v>14</v>
      </c>
      <c r="BC13" s="17">
        <v>6</v>
      </c>
      <c r="BD13" s="17"/>
      <c r="BE13" s="17"/>
      <c r="BF13" s="17"/>
      <c r="BG13" s="17"/>
      <c r="BH13" s="17"/>
      <c r="BI13" s="17"/>
      <c r="BJ13" s="17">
        <v>3</v>
      </c>
      <c r="BK13" s="17">
        <v>1</v>
      </c>
      <c r="BL13" s="17">
        <v>2</v>
      </c>
      <c r="BM13" s="17">
        <v>20</v>
      </c>
      <c r="BN13" s="17">
        <v>2</v>
      </c>
      <c r="BO13" s="17">
        <v>12</v>
      </c>
      <c r="BP13" s="17">
        <v>2</v>
      </c>
      <c r="BQ13" s="17">
        <v>12</v>
      </c>
      <c r="BR13" s="17">
        <v>7</v>
      </c>
      <c r="BS13" s="17">
        <v>11</v>
      </c>
    </row>
    <row r="14" spans="1:122" ht="14.25" customHeight="1" x14ac:dyDescent="0.2">
      <c r="A14" s="11">
        <f t="shared" si="3"/>
        <v>10</v>
      </c>
      <c r="B14" s="11" t="s">
        <v>280</v>
      </c>
      <c r="C14" s="11">
        <v>9666</v>
      </c>
      <c r="D14" s="18" t="s">
        <v>174</v>
      </c>
      <c r="E14" s="18" t="str">
        <f t="shared" si="0"/>
        <v/>
      </c>
      <c r="F14" s="19" t="s">
        <v>307</v>
      </c>
      <c r="G14" s="108">
        <f t="shared" si="1"/>
        <v>33</v>
      </c>
      <c r="H14" s="108">
        <f t="shared" si="2"/>
        <v>10</v>
      </c>
      <c r="I14" s="84"/>
      <c r="J14" s="22"/>
      <c r="K14" s="12"/>
      <c r="L14" s="12"/>
      <c r="M14" s="12">
        <v>3</v>
      </c>
      <c r="N14" s="12">
        <v>17</v>
      </c>
      <c r="O14" s="12"/>
      <c r="P14" s="12"/>
      <c r="Q14" s="12">
        <v>2</v>
      </c>
      <c r="R14" s="12">
        <v>11</v>
      </c>
      <c r="S14" s="17"/>
      <c r="T14" s="12"/>
      <c r="U14" s="12"/>
      <c r="V14" s="12">
        <v>2</v>
      </c>
      <c r="W14" s="12">
        <v>4</v>
      </c>
      <c r="X14" s="12"/>
      <c r="Y14" s="12"/>
      <c r="Z14" s="12">
        <v>1</v>
      </c>
      <c r="AA14" s="12">
        <v>3</v>
      </c>
      <c r="AB14" s="17"/>
      <c r="AC14" s="17">
        <v>5</v>
      </c>
      <c r="AD14" s="17"/>
      <c r="AE14" s="17"/>
      <c r="AF14" s="17"/>
      <c r="AG14" s="17"/>
      <c r="AH14" s="17">
        <v>15</v>
      </c>
      <c r="AI14" s="17">
        <v>4</v>
      </c>
      <c r="AJ14" s="17"/>
      <c r="AK14" s="17"/>
      <c r="AL14" s="17"/>
      <c r="AM14" s="17"/>
      <c r="AN14" s="17"/>
      <c r="AO14" s="12"/>
      <c r="AP14" s="12"/>
      <c r="AQ14" s="12"/>
      <c r="AR14" s="17">
        <v>0.5</v>
      </c>
      <c r="AS14" s="17">
        <v>22</v>
      </c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>
        <v>0.5</v>
      </c>
      <c r="BM14" s="17">
        <v>16</v>
      </c>
      <c r="BN14" s="17">
        <v>9</v>
      </c>
      <c r="BO14" s="17">
        <v>20</v>
      </c>
      <c r="BP14" s="17"/>
      <c r="BQ14" s="17"/>
      <c r="BR14" s="17"/>
      <c r="BS14" s="17"/>
    </row>
    <row r="15" spans="1:122" ht="14.25" customHeight="1" x14ac:dyDescent="0.2">
      <c r="A15" s="11">
        <f t="shared" si="3"/>
        <v>11</v>
      </c>
      <c r="B15" s="11" t="s">
        <v>280</v>
      </c>
      <c r="C15" s="11">
        <v>9667</v>
      </c>
      <c r="D15" s="18" t="s">
        <v>170</v>
      </c>
      <c r="E15" s="18" t="str">
        <f t="shared" si="0"/>
        <v/>
      </c>
      <c r="F15" s="19" t="s">
        <v>307</v>
      </c>
      <c r="G15" s="108">
        <f t="shared" si="1"/>
        <v>210</v>
      </c>
      <c r="H15" s="108">
        <f t="shared" si="2"/>
        <v>241</v>
      </c>
      <c r="I15" s="84"/>
      <c r="J15" s="22"/>
      <c r="K15" s="12">
        <v>8</v>
      </c>
      <c r="L15" s="12">
        <v>30</v>
      </c>
      <c r="M15" s="12">
        <v>50</v>
      </c>
      <c r="N15" s="12">
        <v>36</v>
      </c>
      <c r="O15" s="12">
        <v>6</v>
      </c>
      <c r="P15" s="12">
        <v>14</v>
      </c>
      <c r="Q15" s="12">
        <v>30</v>
      </c>
      <c r="R15" s="12">
        <v>36</v>
      </c>
      <c r="S15" s="17"/>
      <c r="T15" s="12">
        <v>60</v>
      </c>
      <c r="U15" s="12">
        <v>36</v>
      </c>
      <c r="V15" s="12">
        <v>20</v>
      </c>
      <c r="W15" s="12">
        <v>12</v>
      </c>
      <c r="X15" s="12">
        <v>50</v>
      </c>
      <c r="Y15" s="12">
        <v>25</v>
      </c>
      <c r="Z15" s="12">
        <v>30</v>
      </c>
      <c r="AA15" s="12">
        <v>8</v>
      </c>
      <c r="AB15" s="17">
        <v>22</v>
      </c>
      <c r="AC15" s="17"/>
      <c r="AD15" s="17"/>
      <c r="AE15" s="17"/>
      <c r="AF15" s="17">
        <v>32</v>
      </c>
      <c r="AG15" s="17">
        <v>36</v>
      </c>
      <c r="AH15" s="17">
        <v>72</v>
      </c>
      <c r="AI15" s="17">
        <v>8</v>
      </c>
      <c r="AJ15" s="17"/>
      <c r="AK15" s="17"/>
      <c r="AL15" s="17"/>
      <c r="AM15" s="17"/>
      <c r="AN15" s="17">
        <v>7</v>
      </c>
      <c r="AO15" s="12">
        <v>30</v>
      </c>
      <c r="AP15" s="12">
        <v>14</v>
      </c>
      <c r="AQ15" s="12">
        <v>46</v>
      </c>
      <c r="AR15" s="17">
        <v>1</v>
      </c>
      <c r="AS15" s="17">
        <v>40</v>
      </c>
      <c r="AT15" s="17"/>
      <c r="AU15" s="17"/>
      <c r="AV15" s="17">
        <v>1</v>
      </c>
      <c r="AW15" s="17">
        <v>20</v>
      </c>
      <c r="AX15" s="17"/>
      <c r="AY15" s="17"/>
      <c r="AZ15" s="17"/>
      <c r="BA15" s="17"/>
      <c r="BB15" s="17"/>
      <c r="BC15" s="17"/>
      <c r="BD15" s="17"/>
      <c r="BE15" s="17"/>
      <c r="BF15" s="17">
        <v>2</v>
      </c>
      <c r="BG15" s="17">
        <v>3</v>
      </c>
      <c r="BH15" s="17"/>
      <c r="BI15" s="17"/>
      <c r="BJ15" s="17">
        <v>30</v>
      </c>
      <c r="BK15" s="17">
        <v>3</v>
      </c>
      <c r="BL15" s="17"/>
      <c r="BM15" s="17"/>
      <c r="BN15" s="17">
        <v>5</v>
      </c>
      <c r="BO15" s="17"/>
      <c r="BP15" s="17">
        <v>2</v>
      </c>
      <c r="BQ15" s="17">
        <v>50</v>
      </c>
      <c r="BR15" s="17">
        <v>2</v>
      </c>
      <c r="BS15" s="17">
        <v>40</v>
      </c>
    </row>
    <row r="16" spans="1:122" ht="14.25" customHeight="1" x14ac:dyDescent="0.2">
      <c r="A16" s="11">
        <f t="shared" si="3"/>
        <v>12</v>
      </c>
      <c r="B16" s="11" t="s">
        <v>280</v>
      </c>
      <c r="C16" s="11">
        <v>9668</v>
      </c>
      <c r="D16" s="18" t="s">
        <v>161</v>
      </c>
      <c r="E16" s="18" t="str">
        <f t="shared" si="0"/>
        <v/>
      </c>
      <c r="F16" s="19" t="s">
        <v>307</v>
      </c>
      <c r="G16" s="108">
        <f t="shared" si="1"/>
        <v>45</v>
      </c>
      <c r="H16" s="108">
        <f t="shared" si="2"/>
        <v>0</v>
      </c>
      <c r="I16" s="84"/>
      <c r="J16" s="22"/>
      <c r="K16" s="12"/>
      <c r="L16" s="12">
        <v>3</v>
      </c>
      <c r="M16" s="12">
        <v>5</v>
      </c>
      <c r="N16" s="12">
        <v>26</v>
      </c>
      <c r="O16" s="12">
        <v>2</v>
      </c>
      <c r="P16" s="12"/>
      <c r="Q16" s="12">
        <v>2</v>
      </c>
      <c r="R16" s="12">
        <v>7</v>
      </c>
      <c r="S16" s="17">
        <v>0</v>
      </c>
      <c r="T16" s="12"/>
      <c r="U16" s="12"/>
      <c r="V16" s="12"/>
      <c r="W16" s="12"/>
      <c r="X16" s="12"/>
      <c r="Y16" s="12"/>
      <c r="Z16" s="12"/>
      <c r="AA16" s="12"/>
      <c r="AB16" s="17"/>
      <c r="AC16" s="17">
        <v>2</v>
      </c>
      <c r="AD16" s="17"/>
      <c r="AE16" s="17"/>
      <c r="AF16" s="17"/>
      <c r="AG16" s="17">
        <v>2</v>
      </c>
      <c r="AH16" s="17">
        <v>35</v>
      </c>
      <c r="AI16" s="17">
        <v>3</v>
      </c>
      <c r="AJ16" s="17"/>
      <c r="AK16" s="17"/>
      <c r="AL16" s="17"/>
      <c r="AM16" s="17"/>
      <c r="AN16" s="17"/>
      <c r="AO16" s="12"/>
      <c r="AP16" s="12"/>
      <c r="AQ16" s="12">
        <v>10</v>
      </c>
      <c r="AR16" s="17">
        <v>1</v>
      </c>
      <c r="AS16" s="17">
        <v>20</v>
      </c>
      <c r="AT16" s="17">
        <v>4</v>
      </c>
      <c r="AU16" s="17">
        <v>10</v>
      </c>
      <c r="AV16" s="17"/>
      <c r="AW16" s="17"/>
      <c r="AX16" s="17"/>
      <c r="AY16" s="17"/>
      <c r="AZ16" s="17"/>
      <c r="BA16" s="17"/>
      <c r="BB16" s="17">
        <v>6</v>
      </c>
      <c r="BC16" s="17">
        <v>15</v>
      </c>
      <c r="BD16" s="17"/>
      <c r="BE16" s="17"/>
      <c r="BF16" s="17"/>
      <c r="BG16" s="17"/>
      <c r="BH16" s="17"/>
      <c r="BI16" s="17"/>
      <c r="BJ16" s="17">
        <v>3</v>
      </c>
      <c r="BK16" s="17">
        <v>12</v>
      </c>
      <c r="BL16" s="17"/>
      <c r="BM16" s="17"/>
      <c r="BN16" s="17">
        <v>30</v>
      </c>
      <c r="BO16" s="17">
        <v>35</v>
      </c>
      <c r="BP16" s="17"/>
      <c r="BQ16" s="17"/>
      <c r="BR16" s="17">
        <v>4</v>
      </c>
      <c r="BS16" s="17">
        <v>5</v>
      </c>
    </row>
    <row r="17" spans="1:71" ht="14.25" customHeight="1" x14ac:dyDescent="0.2">
      <c r="A17" s="11">
        <f t="shared" si="3"/>
        <v>13</v>
      </c>
      <c r="B17" s="11" t="s">
        <v>280</v>
      </c>
      <c r="C17" s="11">
        <v>9672</v>
      </c>
      <c r="D17" s="18" t="s">
        <v>291</v>
      </c>
      <c r="E17" s="18">
        <f t="shared" si="0"/>
        <v>1</v>
      </c>
      <c r="F17" s="145" t="s">
        <v>377</v>
      </c>
      <c r="G17" s="108">
        <f t="shared" si="1"/>
        <v>48</v>
      </c>
      <c r="H17" s="108">
        <f t="shared" si="2"/>
        <v>5</v>
      </c>
      <c r="I17" s="84"/>
      <c r="J17" s="22"/>
      <c r="K17" s="12"/>
      <c r="L17" s="12">
        <v>2</v>
      </c>
      <c r="M17" s="12">
        <v>10</v>
      </c>
      <c r="N17" s="12">
        <v>17</v>
      </c>
      <c r="O17" s="12"/>
      <c r="P17" s="12">
        <v>1</v>
      </c>
      <c r="Q17" s="12">
        <v>7</v>
      </c>
      <c r="R17" s="12">
        <v>11</v>
      </c>
      <c r="S17" s="17"/>
      <c r="T17" s="12">
        <v>1</v>
      </c>
      <c r="U17" s="12"/>
      <c r="V17" s="12">
        <v>1</v>
      </c>
      <c r="W17" s="12"/>
      <c r="X17" s="12">
        <v>2</v>
      </c>
      <c r="Y17" s="12">
        <v>1</v>
      </c>
      <c r="Z17" s="12"/>
      <c r="AA17" s="12"/>
      <c r="AB17" s="17">
        <v>6</v>
      </c>
      <c r="AC17" s="17">
        <v>1</v>
      </c>
      <c r="AD17" s="17"/>
      <c r="AE17" s="17">
        <v>1</v>
      </c>
      <c r="AF17" s="17">
        <v>1</v>
      </c>
      <c r="AG17" s="17"/>
      <c r="AH17" s="17">
        <v>45</v>
      </c>
      <c r="AI17" s="17"/>
      <c r="AJ17" s="17"/>
      <c r="AK17" s="17"/>
      <c r="AL17" s="17"/>
      <c r="AM17" s="17"/>
      <c r="AN17" s="17"/>
      <c r="AO17" s="12">
        <v>1</v>
      </c>
      <c r="AP17" s="12"/>
      <c r="AQ17" s="12"/>
      <c r="AR17" s="17">
        <v>1</v>
      </c>
      <c r="AS17" s="17">
        <v>3</v>
      </c>
      <c r="AT17" s="17"/>
      <c r="AU17" s="17"/>
      <c r="AV17" s="17">
        <v>1</v>
      </c>
      <c r="AW17" s="17">
        <v>40</v>
      </c>
      <c r="AX17" s="17"/>
      <c r="AY17" s="17"/>
      <c r="AZ17" s="17"/>
      <c r="BA17" s="17"/>
      <c r="BB17" s="17">
        <v>1</v>
      </c>
      <c r="BC17" s="17">
        <v>1</v>
      </c>
      <c r="BD17" s="17"/>
      <c r="BE17" s="17"/>
      <c r="BF17" s="17"/>
      <c r="BG17" s="17"/>
      <c r="BH17" s="17"/>
      <c r="BI17" s="17"/>
      <c r="BJ17" s="17">
        <v>12</v>
      </c>
      <c r="BK17" s="17">
        <v>2</v>
      </c>
      <c r="BL17" s="17">
        <v>1</v>
      </c>
      <c r="BM17" s="17">
        <v>5</v>
      </c>
      <c r="BN17" s="17"/>
      <c r="BO17" s="17"/>
      <c r="BP17" s="17">
        <v>1</v>
      </c>
      <c r="BQ17" s="17">
        <v>1.5</v>
      </c>
      <c r="BR17" s="17"/>
      <c r="BS17" s="17"/>
    </row>
    <row r="18" spans="1:71" ht="14.25" customHeight="1" x14ac:dyDescent="0.2">
      <c r="A18" s="11">
        <f t="shared" si="3"/>
        <v>14</v>
      </c>
      <c r="B18" s="11" t="s">
        <v>280</v>
      </c>
      <c r="C18" s="11">
        <v>9673</v>
      </c>
      <c r="D18" s="18" t="s">
        <v>292</v>
      </c>
      <c r="E18" s="18" t="str">
        <f t="shared" si="0"/>
        <v/>
      </c>
      <c r="F18" s="19" t="s">
        <v>307</v>
      </c>
      <c r="G18" s="108">
        <f t="shared" si="1"/>
        <v>252</v>
      </c>
      <c r="H18" s="108">
        <f t="shared" si="2"/>
        <v>862</v>
      </c>
      <c r="I18" s="84"/>
      <c r="J18" s="22"/>
      <c r="K18" s="12">
        <v>3</v>
      </c>
      <c r="L18" s="12">
        <v>21</v>
      </c>
      <c r="M18" s="12">
        <v>67</v>
      </c>
      <c r="N18" s="12">
        <v>59</v>
      </c>
      <c r="O18" s="12">
        <v>2</v>
      </c>
      <c r="P18" s="12">
        <v>13</v>
      </c>
      <c r="Q18" s="12">
        <v>44</v>
      </c>
      <c r="R18" s="12">
        <v>43</v>
      </c>
      <c r="S18" s="17"/>
      <c r="T18" s="12">
        <v>34</v>
      </c>
      <c r="U18" s="12">
        <v>143</v>
      </c>
      <c r="V18" s="12">
        <v>268</v>
      </c>
      <c r="W18" s="12">
        <v>62</v>
      </c>
      <c r="X18" s="12">
        <v>33</v>
      </c>
      <c r="Y18" s="12">
        <v>108</v>
      </c>
      <c r="Z18" s="12">
        <v>174</v>
      </c>
      <c r="AA18" s="12">
        <v>40</v>
      </c>
      <c r="AB18" s="17"/>
      <c r="AC18" s="17">
        <v>8</v>
      </c>
      <c r="AD18" s="17">
        <v>2</v>
      </c>
      <c r="AE18" s="17">
        <v>14</v>
      </c>
      <c r="AF18" s="17">
        <v>159</v>
      </c>
      <c r="AG18" s="17">
        <v>83</v>
      </c>
      <c r="AH18" s="17">
        <v>703</v>
      </c>
      <c r="AI18" s="17">
        <v>2</v>
      </c>
      <c r="AJ18" s="17">
        <v>19</v>
      </c>
      <c r="AK18" s="17">
        <v>11</v>
      </c>
      <c r="AL18" s="17"/>
      <c r="AM18" s="17"/>
      <c r="AN18" s="17"/>
      <c r="AO18" s="12">
        <v>230</v>
      </c>
      <c r="AP18" s="12">
        <v>140</v>
      </c>
      <c r="AQ18" s="12">
        <v>375</v>
      </c>
      <c r="AR18" s="17">
        <v>3</v>
      </c>
      <c r="AS18" s="17">
        <v>150</v>
      </c>
      <c r="AT18" s="17"/>
      <c r="AU18" s="17"/>
      <c r="AV18" s="17">
        <v>1</v>
      </c>
      <c r="AW18" s="17">
        <v>50</v>
      </c>
      <c r="AX18" s="17"/>
      <c r="AY18" s="17"/>
      <c r="AZ18" s="17">
        <v>7</v>
      </c>
      <c r="BA18" s="17">
        <v>95</v>
      </c>
      <c r="BB18" s="17">
        <v>7</v>
      </c>
      <c r="BC18" s="17">
        <v>14</v>
      </c>
      <c r="BD18" s="17">
        <v>13</v>
      </c>
      <c r="BE18" s="17">
        <v>277</v>
      </c>
      <c r="BF18" s="17">
        <v>24</v>
      </c>
      <c r="BG18" s="17">
        <v>120</v>
      </c>
      <c r="BH18" s="17">
        <v>5</v>
      </c>
      <c r="BI18" s="17">
        <v>81</v>
      </c>
      <c r="BJ18" s="17">
        <v>71</v>
      </c>
      <c r="BK18" s="17">
        <v>93</v>
      </c>
      <c r="BL18" s="17">
        <v>8</v>
      </c>
      <c r="BM18" s="17">
        <v>143</v>
      </c>
      <c r="BN18" s="17">
        <v>3</v>
      </c>
      <c r="BO18" s="17">
        <v>3</v>
      </c>
      <c r="BP18" s="17">
        <v>13</v>
      </c>
      <c r="BQ18" s="17">
        <v>136.5</v>
      </c>
      <c r="BR18" s="17">
        <v>52</v>
      </c>
      <c r="BS18" s="17">
        <v>77</v>
      </c>
    </row>
    <row r="19" spans="1:71" ht="14.25" customHeight="1" x14ac:dyDescent="0.2">
      <c r="A19" s="11">
        <f t="shared" si="3"/>
        <v>15</v>
      </c>
      <c r="B19" s="11" t="s">
        <v>280</v>
      </c>
      <c r="C19" s="11">
        <v>9677</v>
      </c>
      <c r="D19" s="18" t="s">
        <v>173</v>
      </c>
      <c r="E19" s="18">
        <f t="shared" si="0"/>
        <v>1</v>
      </c>
      <c r="F19" s="145" t="s">
        <v>377</v>
      </c>
      <c r="G19" s="108">
        <f t="shared" si="1"/>
        <v>24</v>
      </c>
      <c r="H19" s="108">
        <f t="shared" si="2"/>
        <v>19</v>
      </c>
      <c r="I19" s="84"/>
      <c r="J19" s="22"/>
      <c r="K19" s="12">
        <v>1</v>
      </c>
      <c r="L19" s="12"/>
      <c r="M19" s="12">
        <v>3</v>
      </c>
      <c r="N19" s="12">
        <v>12</v>
      </c>
      <c r="O19" s="12">
        <v>1</v>
      </c>
      <c r="P19" s="12"/>
      <c r="Q19" s="12">
        <v>2</v>
      </c>
      <c r="R19" s="12">
        <v>5</v>
      </c>
      <c r="S19" s="17"/>
      <c r="T19" s="12">
        <v>3</v>
      </c>
      <c r="U19" s="12">
        <v>1</v>
      </c>
      <c r="V19" s="12">
        <v>5</v>
      </c>
      <c r="W19" s="12">
        <v>5</v>
      </c>
      <c r="X19" s="12">
        <v>2</v>
      </c>
      <c r="Y19" s="12"/>
      <c r="Z19" s="12">
        <v>2</v>
      </c>
      <c r="AA19" s="12">
        <v>1</v>
      </c>
      <c r="AB19" s="17"/>
      <c r="AC19" s="17"/>
      <c r="AD19" s="17"/>
      <c r="AE19" s="17">
        <v>1</v>
      </c>
      <c r="AF19" s="17"/>
      <c r="AG19" s="17">
        <v>1</v>
      </c>
      <c r="AH19" s="17">
        <v>20</v>
      </c>
      <c r="AI19" s="17"/>
      <c r="AJ19" s="17"/>
      <c r="AK19" s="17"/>
      <c r="AL19" s="17"/>
      <c r="AM19" s="17"/>
      <c r="AN19" s="17"/>
      <c r="AO19" s="12"/>
      <c r="AP19" s="12"/>
      <c r="AQ19" s="12">
        <v>9</v>
      </c>
      <c r="AR19" s="17">
        <v>1</v>
      </c>
      <c r="AS19" s="17">
        <v>60</v>
      </c>
      <c r="AT19" s="17"/>
      <c r="AU19" s="17"/>
      <c r="AV19" s="17"/>
      <c r="AW19" s="17"/>
      <c r="AX19" s="17"/>
      <c r="AY19" s="17"/>
      <c r="AZ19" s="17"/>
      <c r="BA19" s="17"/>
      <c r="BB19" s="17">
        <v>10</v>
      </c>
      <c r="BC19" s="17">
        <v>29</v>
      </c>
      <c r="BD19" s="17"/>
      <c r="BE19" s="17"/>
      <c r="BF19" s="17">
        <v>2</v>
      </c>
      <c r="BG19" s="17">
        <v>2</v>
      </c>
      <c r="BH19" s="17"/>
      <c r="BI19" s="17"/>
      <c r="BJ19" s="17"/>
      <c r="BK19" s="17"/>
      <c r="BL19" s="17"/>
      <c r="BM19" s="17"/>
      <c r="BN19" s="17">
        <v>2</v>
      </c>
      <c r="BO19" s="17">
        <v>40</v>
      </c>
      <c r="BP19" s="17"/>
      <c r="BQ19" s="17"/>
      <c r="BR19" s="17">
        <v>12</v>
      </c>
      <c r="BS19" s="17">
        <v>65</v>
      </c>
    </row>
    <row r="20" spans="1:71" ht="14.25" customHeight="1" x14ac:dyDescent="0.2">
      <c r="A20" s="11">
        <f t="shared" si="3"/>
        <v>16</v>
      </c>
      <c r="B20" s="11" t="s">
        <v>280</v>
      </c>
      <c r="C20" s="11">
        <v>9679</v>
      </c>
      <c r="D20" s="18" t="s">
        <v>163</v>
      </c>
      <c r="E20" s="18">
        <f t="shared" si="0"/>
        <v>1</v>
      </c>
      <c r="F20" s="145" t="s">
        <v>377</v>
      </c>
      <c r="G20" s="108">
        <f t="shared" si="1"/>
        <v>22</v>
      </c>
      <c r="H20" s="108">
        <f t="shared" si="2"/>
        <v>22</v>
      </c>
      <c r="I20" s="84"/>
      <c r="J20" s="22"/>
      <c r="K20" s="12">
        <v>3</v>
      </c>
      <c r="L20" s="12">
        <v>3</v>
      </c>
      <c r="M20" s="12">
        <v>4</v>
      </c>
      <c r="N20" s="12">
        <v>2</v>
      </c>
      <c r="O20" s="12">
        <v>4</v>
      </c>
      <c r="P20" s="12">
        <v>4</v>
      </c>
      <c r="Q20" s="12"/>
      <c r="R20" s="12">
        <v>2</v>
      </c>
      <c r="S20" s="17"/>
      <c r="T20" s="12">
        <v>5</v>
      </c>
      <c r="U20" s="12">
        <v>2</v>
      </c>
      <c r="V20" s="12">
        <v>4</v>
      </c>
      <c r="W20" s="12">
        <v>2</v>
      </c>
      <c r="X20" s="12">
        <v>5</v>
      </c>
      <c r="Y20" s="12">
        <v>2</v>
      </c>
      <c r="Z20" s="12">
        <v>2</v>
      </c>
      <c r="AA20" s="12"/>
      <c r="AB20" s="17">
        <v>1</v>
      </c>
      <c r="AC20" s="17">
        <v>1</v>
      </c>
      <c r="AD20" s="17">
        <v>3</v>
      </c>
      <c r="AE20" s="17"/>
      <c r="AF20" s="17">
        <v>10</v>
      </c>
      <c r="AG20" s="17"/>
      <c r="AH20" s="17">
        <v>15</v>
      </c>
      <c r="AI20" s="17">
        <v>1</v>
      </c>
      <c r="AJ20" s="17"/>
      <c r="AK20" s="17"/>
      <c r="AL20" s="17"/>
      <c r="AM20" s="17"/>
      <c r="AN20" s="17"/>
      <c r="AO20" s="12">
        <v>12</v>
      </c>
      <c r="AP20" s="12">
        <v>2</v>
      </c>
      <c r="AQ20" s="12">
        <v>23</v>
      </c>
      <c r="AR20" s="17">
        <v>1</v>
      </c>
      <c r="AS20" s="17">
        <v>20</v>
      </c>
      <c r="AT20" s="17"/>
      <c r="AU20" s="17"/>
      <c r="AV20" s="17"/>
      <c r="AW20" s="17"/>
      <c r="AX20" s="17"/>
      <c r="AY20" s="17"/>
      <c r="AZ20" s="17"/>
      <c r="BA20" s="17"/>
      <c r="BB20" s="17">
        <v>3</v>
      </c>
      <c r="BC20" s="17">
        <v>8</v>
      </c>
      <c r="BD20" s="17"/>
      <c r="BE20" s="17"/>
      <c r="BF20" s="17">
        <v>1</v>
      </c>
      <c r="BG20" s="17">
        <v>2</v>
      </c>
      <c r="BH20" s="17"/>
      <c r="BI20" s="17"/>
      <c r="BJ20" s="17">
        <v>3</v>
      </c>
      <c r="BK20" s="17">
        <v>3</v>
      </c>
      <c r="BL20" s="17"/>
      <c r="BM20" s="17"/>
      <c r="BN20" s="17">
        <v>3</v>
      </c>
      <c r="BO20" s="17">
        <v>6</v>
      </c>
      <c r="BP20" s="17"/>
      <c r="BQ20" s="17"/>
      <c r="BR20" s="17"/>
      <c r="BS20" s="17"/>
    </row>
    <row r="21" spans="1:71" ht="14.25" customHeight="1" x14ac:dyDescent="0.2">
      <c r="A21" s="11">
        <f t="shared" si="3"/>
        <v>17</v>
      </c>
      <c r="B21" s="11" t="s">
        <v>280</v>
      </c>
      <c r="C21" s="11">
        <v>9686</v>
      </c>
      <c r="D21" s="18" t="s">
        <v>255</v>
      </c>
      <c r="E21" s="18">
        <f t="shared" si="0"/>
        <v>1</v>
      </c>
      <c r="F21" s="145" t="s">
        <v>377</v>
      </c>
      <c r="G21" s="108">
        <f t="shared" si="1"/>
        <v>98</v>
      </c>
      <c r="H21" s="108">
        <f t="shared" si="2"/>
        <v>22</v>
      </c>
      <c r="I21" s="84"/>
      <c r="J21" s="22"/>
      <c r="K21" s="12">
        <v>3</v>
      </c>
      <c r="L21" s="12">
        <v>6</v>
      </c>
      <c r="M21" s="12">
        <v>15</v>
      </c>
      <c r="N21" s="12">
        <v>41</v>
      </c>
      <c r="O21" s="12"/>
      <c r="P21" s="12">
        <v>3</v>
      </c>
      <c r="Q21" s="12">
        <v>8</v>
      </c>
      <c r="R21" s="12">
        <v>22</v>
      </c>
      <c r="S21" s="17"/>
      <c r="T21" s="12"/>
      <c r="U21" s="12">
        <v>1</v>
      </c>
      <c r="V21" s="12">
        <v>3</v>
      </c>
      <c r="W21" s="12">
        <v>9</v>
      </c>
      <c r="X21" s="12"/>
      <c r="Y21" s="12"/>
      <c r="Z21" s="12">
        <v>4</v>
      </c>
      <c r="AA21" s="12">
        <v>5</v>
      </c>
      <c r="AB21" s="17">
        <v>15</v>
      </c>
      <c r="AC21" s="17">
        <v>6</v>
      </c>
      <c r="AD21" s="17"/>
      <c r="AE21" s="17"/>
      <c r="AF21" s="17">
        <v>4</v>
      </c>
      <c r="AG21" s="17">
        <v>8</v>
      </c>
      <c r="AH21" s="17">
        <v>89</v>
      </c>
      <c r="AI21" s="17"/>
      <c r="AJ21" s="17">
        <v>2</v>
      </c>
      <c r="AK21" s="17"/>
      <c r="AL21" s="17"/>
      <c r="AM21" s="17"/>
      <c r="AN21" s="17">
        <v>16</v>
      </c>
      <c r="AO21" s="12">
        <v>15</v>
      </c>
      <c r="AP21" s="12">
        <v>17</v>
      </c>
      <c r="AQ21" s="12">
        <v>75</v>
      </c>
      <c r="AR21" s="17">
        <v>1</v>
      </c>
      <c r="AS21" s="17">
        <v>50</v>
      </c>
      <c r="AT21" s="17"/>
      <c r="AU21" s="17"/>
      <c r="AV21" s="17"/>
      <c r="AW21" s="17"/>
      <c r="AX21" s="17"/>
      <c r="AY21" s="17"/>
      <c r="AZ21" s="17"/>
      <c r="BA21" s="17"/>
      <c r="BB21" s="17">
        <v>10</v>
      </c>
      <c r="BC21" s="17">
        <v>30</v>
      </c>
      <c r="BD21" s="17">
        <v>1</v>
      </c>
      <c r="BE21" s="17">
        <v>20</v>
      </c>
      <c r="BF21" s="17">
        <v>2</v>
      </c>
      <c r="BG21" s="17">
        <v>10</v>
      </c>
      <c r="BH21" s="17"/>
      <c r="BI21" s="17"/>
      <c r="BJ21" s="17">
        <v>3</v>
      </c>
      <c r="BK21" s="17">
        <v>3</v>
      </c>
      <c r="BL21" s="17"/>
      <c r="BM21" s="17"/>
      <c r="BN21" s="17">
        <v>4</v>
      </c>
      <c r="BO21" s="17">
        <v>36</v>
      </c>
      <c r="BP21" s="17"/>
      <c r="BQ21" s="17"/>
      <c r="BR21" s="17"/>
      <c r="BS21" s="17"/>
    </row>
    <row r="22" spans="1:71" ht="14.25" customHeight="1" x14ac:dyDescent="0.2">
      <c r="A22" s="11">
        <f t="shared" si="3"/>
        <v>18</v>
      </c>
      <c r="B22" s="11" t="s">
        <v>280</v>
      </c>
      <c r="C22" s="11">
        <v>9687</v>
      </c>
      <c r="D22" s="18" t="s">
        <v>171</v>
      </c>
      <c r="E22" s="18">
        <f t="shared" si="0"/>
        <v>1</v>
      </c>
      <c r="F22" s="145" t="s">
        <v>377</v>
      </c>
      <c r="G22" s="108">
        <f t="shared" si="1"/>
        <v>88</v>
      </c>
      <c r="H22" s="108">
        <f t="shared" si="2"/>
        <v>0</v>
      </c>
      <c r="I22" s="84"/>
      <c r="J22" s="22"/>
      <c r="K22" s="12">
        <v>3</v>
      </c>
      <c r="L22" s="12">
        <v>4</v>
      </c>
      <c r="M22" s="12">
        <v>6</v>
      </c>
      <c r="N22" s="12">
        <v>45</v>
      </c>
      <c r="O22" s="12">
        <v>5</v>
      </c>
      <c r="P22" s="12">
        <v>3</v>
      </c>
      <c r="Q22" s="12">
        <v>2</v>
      </c>
      <c r="R22" s="12">
        <v>20</v>
      </c>
      <c r="S22" s="17">
        <v>0</v>
      </c>
      <c r="T22" s="12"/>
      <c r="U22" s="12"/>
      <c r="V22" s="12"/>
      <c r="W22" s="12"/>
      <c r="X22" s="12"/>
      <c r="Y22" s="12"/>
      <c r="Z22" s="12"/>
      <c r="AA22" s="12"/>
      <c r="AB22" s="17">
        <v>4</v>
      </c>
      <c r="AC22" s="17"/>
      <c r="AD22" s="17"/>
      <c r="AE22" s="17">
        <v>1</v>
      </c>
      <c r="AF22" s="17">
        <v>8</v>
      </c>
      <c r="AG22" s="17"/>
      <c r="AH22" s="17">
        <v>41</v>
      </c>
      <c r="AI22" s="17">
        <v>3</v>
      </c>
      <c r="AJ22" s="17"/>
      <c r="AK22" s="17"/>
      <c r="AL22" s="17"/>
      <c r="AM22" s="17"/>
      <c r="AN22" s="17"/>
      <c r="AO22" s="12"/>
      <c r="AP22" s="12"/>
      <c r="AQ22" s="12">
        <v>40</v>
      </c>
      <c r="AR22" s="17">
        <v>1</v>
      </c>
      <c r="AS22" s="17">
        <v>40</v>
      </c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>
        <v>1</v>
      </c>
      <c r="BM22" s="17">
        <v>12</v>
      </c>
      <c r="BN22" s="17"/>
      <c r="BO22" s="17"/>
      <c r="BP22" s="17">
        <v>2</v>
      </c>
      <c r="BQ22" s="17">
        <v>2</v>
      </c>
      <c r="BR22" s="17"/>
      <c r="BS22" s="17"/>
    </row>
    <row r="23" spans="1:71" ht="14.25" customHeight="1" x14ac:dyDescent="0.2">
      <c r="A23" s="11">
        <v>19</v>
      </c>
      <c r="B23" s="11" t="s">
        <v>280</v>
      </c>
      <c r="C23" s="11">
        <v>9692</v>
      </c>
      <c r="D23" s="18" t="s">
        <v>164</v>
      </c>
      <c r="E23" s="18">
        <f t="shared" si="0"/>
        <v>1</v>
      </c>
      <c r="F23" s="145" t="s">
        <v>377</v>
      </c>
      <c r="G23" s="108">
        <f t="shared" si="1"/>
        <v>79</v>
      </c>
      <c r="H23" s="108">
        <f t="shared" si="2"/>
        <v>5</v>
      </c>
      <c r="I23" s="84"/>
      <c r="J23" s="22"/>
      <c r="K23" s="12"/>
      <c r="L23" s="12"/>
      <c r="M23" s="12">
        <v>7</v>
      </c>
      <c r="N23" s="12">
        <v>41</v>
      </c>
      <c r="O23" s="12"/>
      <c r="P23" s="12"/>
      <c r="Q23" s="12">
        <v>7</v>
      </c>
      <c r="R23" s="12">
        <v>24</v>
      </c>
      <c r="S23" s="17"/>
      <c r="T23" s="12"/>
      <c r="U23" s="12"/>
      <c r="V23" s="12"/>
      <c r="W23" s="12">
        <v>3</v>
      </c>
      <c r="X23" s="12"/>
      <c r="Y23" s="12"/>
      <c r="Z23" s="12"/>
      <c r="AA23" s="12">
        <v>2</v>
      </c>
      <c r="AB23" s="17"/>
      <c r="AC23" s="17">
        <v>1</v>
      </c>
      <c r="AD23" s="17"/>
      <c r="AE23" s="17"/>
      <c r="AF23" s="17">
        <v>1</v>
      </c>
      <c r="AG23" s="17">
        <v>1</v>
      </c>
      <c r="AH23" s="17">
        <v>53</v>
      </c>
      <c r="AI23" s="17"/>
      <c r="AJ23" s="17"/>
      <c r="AK23" s="17"/>
      <c r="AL23" s="17"/>
      <c r="AM23" s="17"/>
      <c r="AN23" s="17"/>
      <c r="AO23" s="12"/>
      <c r="AP23" s="12"/>
      <c r="AQ23" s="12">
        <v>4</v>
      </c>
      <c r="AR23" s="17">
        <v>1</v>
      </c>
      <c r="AS23" s="17">
        <v>30</v>
      </c>
      <c r="AT23" s="17"/>
      <c r="AU23" s="17"/>
      <c r="AV23" s="17"/>
      <c r="AW23" s="17"/>
      <c r="AX23" s="17"/>
      <c r="AY23" s="17"/>
      <c r="AZ23" s="17"/>
      <c r="BA23" s="17"/>
      <c r="BB23" s="17">
        <v>19</v>
      </c>
      <c r="BC23" s="17">
        <v>19</v>
      </c>
      <c r="BD23" s="17"/>
      <c r="BE23" s="17"/>
      <c r="BF23" s="17"/>
      <c r="BG23" s="17"/>
      <c r="BH23" s="17"/>
      <c r="BI23" s="17"/>
      <c r="BJ23" s="17"/>
      <c r="BK23" s="17"/>
      <c r="BL23" s="17">
        <v>1</v>
      </c>
      <c r="BM23" s="17">
        <v>8</v>
      </c>
      <c r="BN23" s="17">
        <v>15</v>
      </c>
      <c r="BO23" s="17">
        <v>30</v>
      </c>
      <c r="BP23" s="17"/>
      <c r="BQ23" s="17"/>
      <c r="BR23" s="17">
        <v>16</v>
      </c>
      <c r="BS23" s="17">
        <v>33</v>
      </c>
    </row>
    <row r="24" spans="1:71" ht="14.25" customHeight="1" x14ac:dyDescent="0.2">
      <c r="A24" s="11">
        <f t="shared" si="3"/>
        <v>20</v>
      </c>
      <c r="B24" s="11" t="s">
        <v>280</v>
      </c>
      <c r="C24" s="11">
        <v>9695</v>
      </c>
      <c r="D24" s="18" t="s">
        <v>167</v>
      </c>
      <c r="E24" s="18">
        <f t="shared" si="0"/>
        <v>1</v>
      </c>
      <c r="F24" s="145" t="s">
        <v>377</v>
      </c>
      <c r="G24" s="108">
        <f t="shared" si="1"/>
        <v>165</v>
      </c>
      <c r="H24" s="108">
        <f t="shared" si="2"/>
        <v>51</v>
      </c>
      <c r="I24" s="84"/>
      <c r="J24" s="22"/>
      <c r="K24" s="12">
        <v>3</v>
      </c>
      <c r="L24" s="12">
        <v>7</v>
      </c>
      <c r="M24" s="12">
        <v>10</v>
      </c>
      <c r="N24" s="12">
        <v>85</v>
      </c>
      <c r="O24" s="12"/>
      <c r="P24" s="12">
        <v>5</v>
      </c>
      <c r="Q24" s="12">
        <v>7</v>
      </c>
      <c r="R24" s="12">
        <v>48</v>
      </c>
      <c r="S24" s="17"/>
      <c r="T24" s="12">
        <v>1</v>
      </c>
      <c r="U24" s="12">
        <v>3</v>
      </c>
      <c r="V24" s="12">
        <v>6</v>
      </c>
      <c r="W24" s="12">
        <v>18</v>
      </c>
      <c r="X24" s="12">
        <v>1</v>
      </c>
      <c r="Y24" s="12">
        <v>2</v>
      </c>
      <c r="Z24" s="12">
        <v>4</v>
      </c>
      <c r="AA24" s="12">
        <v>16</v>
      </c>
      <c r="AB24" s="17">
        <v>5</v>
      </c>
      <c r="AC24" s="17">
        <v>7</v>
      </c>
      <c r="AD24" s="17"/>
      <c r="AE24" s="17">
        <v>4</v>
      </c>
      <c r="AF24" s="17">
        <v>5</v>
      </c>
      <c r="AG24" s="17"/>
      <c r="AH24" s="17">
        <v>155</v>
      </c>
      <c r="AI24" s="17"/>
      <c r="AJ24" s="17"/>
      <c r="AK24" s="17">
        <v>1</v>
      </c>
      <c r="AL24" s="17"/>
      <c r="AM24" s="17"/>
      <c r="AN24" s="17"/>
      <c r="AO24" s="12">
        <v>5</v>
      </c>
      <c r="AP24" s="12"/>
      <c r="AQ24" s="12">
        <v>26</v>
      </c>
      <c r="AR24" s="17">
        <v>1</v>
      </c>
      <c r="AS24" s="17">
        <v>70</v>
      </c>
      <c r="AT24" s="17"/>
      <c r="AU24" s="17"/>
      <c r="AV24" s="17"/>
      <c r="AW24" s="17"/>
      <c r="AX24" s="17"/>
      <c r="AY24" s="17"/>
      <c r="AZ24" s="17">
        <v>1</v>
      </c>
      <c r="BA24" s="17">
        <v>25</v>
      </c>
      <c r="BB24" s="17">
        <v>22</v>
      </c>
      <c r="BC24" s="17">
        <v>30</v>
      </c>
      <c r="BD24" s="17"/>
      <c r="BE24" s="17"/>
      <c r="BF24" s="17"/>
      <c r="BG24" s="17"/>
      <c r="BH24" s="17"/>
      <c r="BI24" s="17"/>
      <c r="BJ24" s="17">
        <v>6</v>
      </c>
      <c r="BK24" s="17">
        <v>6</v>
      </c>
      <c r="BL24" s="17">
        <v>3</v>
      </c>
      <c r="BM24" s="17">
        <v>40</v>
      </c>
      <c r="BN24" s="17"/>
      <c r="BO24" s="17"/>
      <c r="BP24" s="17">
        <v>11</v>
      </c>
      <c r="BQ24" s="17">
        <v>145.5</v>
      </c>
      <c r="BR24" s="17">
        <v>292</v>
      </c>
      <c r="BS24" s="17">
        <v>208</v>
      </c>
    </row>
    <row r="25" spans="1:71" ht="14.25" customHeight="1" x14ac:dyDescent="0.2">
      <c r="A25" s="11">
        <f t="shared" si="3"/>
        <v>21</v>
      </c>
      <c r="B25" s="11" t="s">
        <v>280</v>
      </c>
      <c r="C25" s="11">
        <v>9696</v>
      </c>
      <c r="D25" s="52" t="s">
        <v>165</v>
      </c>
      <c r="E25" s="18">
        <f t="shared" si="0"/>
        <v>1</v>
      </c>
      <c r="F25" s="145" t="s">
        <v>377</v>
      </c>
      <c r="G25" s="108">
        <f t="shared" si="1"/>
        <v>10</v>
      </c>
      <c r="H25" s="108">
        <f t="shared" si="2"/>
        <v>3</v>
      </c>
      <c r="I25" s="84"/>
      <c r="J25" s="22"/>
      <c r="K25" s="12"/>
      <c r="L25" s="12"/>
      <c r="M25" s="12">
        <v>1</v>
      </c>
      <c r="N25" s="12">
        <v>6</v>
      </c>
      <c r="O25" s="12"/>
      <c r="P25" s="12"/>
      <c r="Q25" s="12">
        <v>1</v>
      </c>
      <c r="R25" s="12">
        <v>2</v>
      </c>
      <c r="S25" s="17"/>
      <c r="T25" s="12"/>
      <c r="U25" s="12"/>
      <c r="V25" s="12"/>
      <c r="W25" s="12"/>
      <c r="X25" s="12"/>
      <c r="Y25" s="12"/>
      <c r="Z25" s="12">
        <v>1</v>
      </c>
      <c r="AA25" s="12">
        <v>2</v>
      </c>
      <c r="AB25" s="17"/>
      <c r="AC25" s="17"/>
      <c r="AD25" s="17"/>
      <c r="AE25" s="17"/>
      <c r="AF25" s="17"/>
      <c r="AG25" s="17"/>
      <c r="AH25" s="17">
        <v>14</v>
      </c>
      <c r="AI25" s="17"/>
      <c r="AJ25" s="17"/>
      <c r="AK25" s="17"/>
      <c r="AL25" s="17"/>
      <c r="AM25" s="17"/>
      <c r="AN25" s="17"/>
      <c r="AO25" s="12"/>
      <c r="AP25" s="12"/>
      <c r="AQ25" s="12"/>
      <c r="AR25" s="17">
        <v>1</v>
      </c>
      <c r="AS25" s="17">
        <v>8</v>
      </c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>
        <v>1</v>
      </c>
      <c r="BK25" s="17">
        <v>1</v>
      </c>
      <c r="BL25" s="17"/>
      <c r="BM25" s="17"/>
      <c r="BN25" s="17">
        <v>2</v>
      </c>
      <c r="BO25" s="17">
        <v>1</v>
      </c>
      <c r="BP25" s="17"/>
      <c r="BQ25" s="17"/>
      <c r="BR25" s="17"/>
      <c r="BS25" s="17"/>
    </row>
    <row r="26" spans="1:71" ht="14.25" customHeight="1" x14ac:dyDescent="0.2">
      <c r="A26" s="11">
        <f t="shared" si="3"/>
        <v>22</v>
      </c>
      <c r="B26" s="11" t="s">
        <v>280</v>
      </c>
      <c r="C26" s="11">
        <v>9707</v>
      </c>
      <c r="D26" s="18" t="s">
        <v>175</v>
      </c>
      <c r="E26" s="18">
        <f t="shared" si="0"/>
        <v>1</v>
      </c>
      <c r="F26" s="145" t="s">
        <v>377</v>
      </c>
      <c r="G26" s="108">
        <f t="shared" si="1"/>
        <v>89</v>
      </c>
      <c r="H26" s="108">
        <f t="shared" si="2"/>
        <v>74</v>
      </c>
      <c r="I26" s="84"/>
      <c r="J26" s="22"/>
      <c r="K26" s="21"/>
      <c r="L26" s="21">
        <v>1</v>
      </c>
      <c r="M26" s="21">
        <v>8</v>
      </c>
      <c r="N26" s="21">
        <v>49</v>
      </c>
      <c r="O26" s="21"/>
      <c r="P26" s="21">
        <v>1</v>
      </c>
      <c r="Q26" s="21">
        <v>4</v>
      </c>
      <c r="R26" s="21">
        <v>26</v>
      </c>
      <c r="S26" s="22"/>
      <c r="T26" s="21">
        <v>3</v>
      </c>
      <c r="U26" s="21">
        <v>4</v>
      </c>
      <c r="V26" s="21">
        <v>15</v>
      </c>
      <c r="W26" s="21">
        <v>18</v>
      </c>
      <c r="X26" s="21">
        <v>4</v>
      </c>
      <c r="Y26" s="21">
        <v>1</v>
      </c>
      <c r="Z26" s="21">
        <v>16</v>
      </c>
      <c r="AA26" s="21">
        <v>13</v>
      </c>
      <c r="AB26" s="22">
        <v>4</v>
      </c>
      <c r="AC26" s="22">
        <v>4</v>
      </c>
      <c r="AD26" s="22"/>
      <c r="AE26" s="22"/>
      <c r="AF26" s="22"/>
      <c r="AG26" s="22"/>
      <c r="AH26" s="22">
        <v>50</v>
      </c>
      <c r="AI26" s="22">
        <v>3</v>
      </c>
      <c r="AJ26" s="22"/>
      <c r="AK26" s="22"/>
      <c r="AL26" s="22"/>
      <c r="AM26" s="22"/>
      <c r="AN26" s="22"/>
      <c r="AO26" s="21"/>
      <c r="AP26" s="21"/>
      <c r="AQ26" s="21"/>
      <c r="AR26" s="22">
        <v>1</v>
      </c>
      <c r="AS26" s="22"/>
      <c r="AT26" s="22"/>
      <c r="AU26" s="22"/>
      <c r="AV26" s="22"/>
      <c r="AW26" s="22"/>
      <c r="AX26" s="22"/>
      <c r="AY26" s="22"/>
      <c r="AZ26" s="22"/>
      <c r="BA26" s="22"/>
      <c r="BB26" s="22">
        <v>33</v>
      </c>
      <c r="BC26" s="22">
        <v>15</v>
      </c>
      <c r="BD26" s="22"/>
      <c r="BE26" s="22"/>
      <c r="BF26" s="22"/>
      <c r="BG26" s="22"/>
      <c r="BH26" s="22"/>
      <c r="BI26" s="22"/>
      <c r="BJ26" s="22"/>
      <c r="BK26" s="22"/>
      <c r="BL26" s="22">
        <v>1</v>
      </c>
      <c r="BM26" s="22">
        <v>13.5</v>
      </c>
      <c r="BN26" s="22"/>
      <c r="BO26" s="22"/>
      <c r="BP26" s="22">
        <v>1</v>
      </c>
      <c r="BQ26" s="22">
        <v>1</v>
      </c>
      <c r="BR26" s="22"/>
      <c r="BS26" s="22"/>
    </row>
    <row r="27" spans="1:71" ht="14.25" customHeight="1" x14ac:dyDescent="0.2">
      <c r="A27" s="11">
        <f t="shared" si="3"/>
        <v>23</v>
      </c>
      <c r="B27" s="11" t="s">
        <v>280</v>
      </c>
      <c r="C27" s="11">
        <v>19769</v>
      </c>
      <c r="D27" s="146" t="s">
        <v>383</v>
      </c>
      <c r="E27" s="18">
        <f t="shared" si="0"/>
        <v>1</v>
      </c>
      <c r="F27" s="145" t="s">
        <v>377</v>
      </c>
      <c r="G27" s="108">
        <f t="shared" si="1"/>
        <v>93</v>
      </c>
      <c r="H27" s="108">
        <f t="shared" si="2"/>
        <v>16</v>
      </c>
      <c r="I27" s="84"/>
      <c r="J27" s="22"/>
      <c r="K27" s="129">
        <v>2</v>
      </c>
      <c r="L27" s="129">
        <v>2</v>
      </c>
      <c r="M27" s="129">
        <v>16</v>
      </c>
      <c r="N27" s="129">
        <v>46</v>
      </c>
      <c r="O27" s="129">
        <v>3</v>
      </c>
      <c r="P27" s="129">
        <v>2</v>
      </c>
      <c r="Q27" s="129">
        <v>2</v>
      </c>
      <c r="R27" s="129">
        <v>20</v>
      </c>
      <c r="S27" s="130"/>
      <c r="T27" s="129"/>
      <c r="U27" s="129"/>
      <c r="V27" s="129">
        <v>5</v>
      </c>
      <c r="W27" s="129">
        <v>6</v>
      </c>
      <c r="X27" s="129">
        <v>1</v>
      </c>
      <c r="Y27" s="129"/>
      <c r="Z27" s="129">
        <v>2</v>
      </c>
      <c r="AA27" s="129">
        <v>2</v>
      </c>
      <c r="AB27" s="130">
        <v>3</v>
      </c>
      <c r="AC27" s="130">
        <v>6</v>
      </c>
      <c r="AD27" s="130"/>
      <c r="AE27" s="130"/>
      <c r="AF27" s="130">
        <v>2</v>
      </c>
      <c r="AG27" s="130"/>
      <c r="AH27" s="130">
        <v>78</v>
      </c>
      <c r="AI27" s="130">
        <v>1</v>
      </c>
      <c r="AJ27" s="130"/>
      <c r="AK27" s="130"/>
      <c r="AL27" s="130"/>
      <c r="AM27" s="130"/>
      <c r="AN27" s="130"/>
      <c r="AO27" s="129"/>
      <c r="AP27" s="129"/>
      <c r="AQ27" s="129">
        <v>10</v>
      </c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>
        <v>1</v>
      </c>
      <c r="BM27" s="130">
        <v>7</v>
      </c>
      <c r="BN27" s="130">
        <v>5</v>
      </c>
      <c r="BO27" s="130">
        <v>20</v>
      </c>
      <c r="BP27" s="130">
        <v>1</v>
      </c>
      <c r="BQ27" s="130">
        <v>1</v>
      </c>
      <c r="BR27" s="130">
        <v>3</v>
      </c>
      <c r="BS27" s="130">
        <v>2</v>
      </c>
    </row>
    <row r="28" spans="1:71" ht="14.25" customHeight="1" x14ac:dyDescent="0.2">
      <c r="A28" s="11">
        <f t="shared" si="3"/>
        <v>24</v>
      </c>
      <c r="B28" s="11" t="s">
        <v>280</v>
      </c>
      <c r="C28" s="11">
        <v>9710</v>
      </c>
      <c r="D28" s="18" t="s">
        <v>176</v>
      </c>
      <c r="E28" s="18" t="str">
        <f t="shared" si="0"/>
        <v/>
      </c>
      <c r="F28" s="19" t="s">
        <v>307</v>
      </c>
      <c r="G28" s="108">
        <f t="shared" si="1"/>
        <v>34</v>
      </c>
      <c r="H28" s="108">
        <f t="shared" si="2"/>
        <v>0</v>
      </c>
      <c r="I28" s="84"/>
      <c r="J28" s="22"/>
      <c r="K28" s="21" t="s">
        <v>14</v>
      </c>
      <c r="L28" s="21"/>
      <c r="M28" s="21">
        <v>4</v>
      </c>
      <c r="N28" s="21">
        <v>21</v>
      </c>
      <c r="O28" s="21" t="s">
        <v>14</v>
      </c>
      <c r="P28" s="21"/>
      <c r="Q28" s="21">
        <v>4</v>
      </c>
      <c r="R28" s="21">
        <v>5</v>
      </c>
      <c r="S28" s="22">
        <v>0</v>
      </c>
      <c r="T28" s="21"/>
      <c r="U28" s="21"/>
      <c r="V28" s="21"/>
      <c r="W28" s="21"/>
      <c r="X28" s="21"/>
      <c r="Y28" s="21"/>
      <c r="Z28" s="21"/>
      <c r="AA28" s="21"/>
      <c r="AB28" s="22"/>
      <c r="AC28" s="22">
        <v>1</v>
      </c>
      <c r="AD28" s="22"/>
      <c r="AE28" s="22"/>
      <c r="AF28" s="22"/>
      <c r="AG28" s="22"/>
      <c r="AH28" s="22">
        <v>24</v>
      </c>
      <c r="AI28" s="22"/>
      <c r="AJ28" s="22"/>
      <c r="AK28" s="22"/>
      <c r="AL28" s="22"/>
      <c r="AM28" s="22"/>
      <c r="AN28" s="22"/>
      <c r="AO28" s="21"/>
      <c r="AP28" s="21"/>
      <c r="AQ28" s="21"/>
      <c r="AR28" s="22">
        <v>1</v>
      </c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>
        <v>1</v>
      </c>
      <c r="BM28" s="22">
        <v>3</v>
      </c>
      <c r="BN28" s="22"/>
      <c r="BO28" s="22"/>
      <c r="BP28" s="22"/>
      <c r="BQ28" s="22"/>
      <c r="BR28" s="22"/>
      <c r="BS28" s="22"/>
    </row>
    <row r="29" spans="1:71" ht="14.25" customHeight="1" x14ac:dyDescent="0.2">
      <c r="A29" s="11">
        <f t="shared" si="3"/>
        <v>25</v>
      </c>
      <c r="B29" s="11" t="s">
        <v>280</v>
      </c>
      <c r="C29" s="11">
        <v>19095</v>
      </c>
      <c r="D29" s="18" t="s">
        <v>358</v>
      </c>
      <c r="E29" s="18">
        <f t="shared" si="0"/>
        <v>1</v>
      </c>
      <c r="F29" s="145" t="s">
        <v>377</v>
      </c>
      <c r="G29" s="108">
        <f t="shared" ref="G29:G39" si="4">SUM(J29:R29)</f>
        <v>89</v>
      </c>
      <c r="H29" s="108">
        <f t="shared" si="2"/>
        <v>56</v>
      </c>
      <c r="I29" s="84"/>
      <c r="J29" s="22"/>
      <c r="K29" s="17"/>
      <c r="L29" s="17">
        <v>3</v>
      </c>
      <c r="M29" s="17">
        <v>34</v>
      </c>
      <c r="N29" s="17">
        <v>24</v>
      </c>
      <c r="O29" s="17"/>
      <c r="P29" s="17">
        <v>3</v>
      </c>
      <c r="Q29" s="17">
        <v>12</v>
      </c>
      <c r="R29" s="17">
        <v>13</v>
      </c>
      <c r="S29" s="17"/>
      <c r="T29" s="17">
        <v>9</v>
      </c>
      <c r="U29" s="17">
        <v>6</v>
      </c>
      <c r="V29" s="17">
        <v>8</v>
      </c>
      <c r="W29" s="17">
        <v>5</v>
      </c>
      <c r="X29" s="17"/>
      <c r="Y29" s="17">
        <v>3</v>
      </c>
      <c r="Z29" s="17">
        <v>12</v>
      </c>
      <c r="AA29" s="17">
        <v>13</v>
      </c>
      <c r="AB29" s="17">
        <v>4</v>
      </c>
      <c r="AC29" s="17"/>
      <c r="AD29" s="17"/>
      <c r="AE29" s="17"/>
      <c r="AF29" s="17">
        <v>13</v>
      </c>
      <c r="AG29" s="17">
        <v>7</v>
      </c>
      <c r="AH29" s="17">
        <v>47</v>
      </c>
      <c r="AI29" s="17">
        <v>1</v>
      </c>
      <c r="AJ29" s="17"/>
      <c r="AK29" s="17"/>
      <c r="AL29" s="17"/>
      <c r="AM29" s="17"/>
      <c r="AN29" s="17"/>
      <c r="AO29" s="17"/>
      <c r="AP29" s="17"/>
      <c r="AQ29" s="17"/>
      <c r="AR29" s="17">
        <v>1</v>
      </c>
      <c r="AS29" s="17">
        <v>45</v>
      </c>
      <c r="AT29" s="17"/>
      <c r="AU29" s="17"/>
      <c r="AV29" s="17"/>
      <c r="AW29" s="17"/>
      <c r="AX29" s="17"/>
      <c r="AY29" s="17"/>
      <c r="AZ29" s="17">
        <v>1</v>
      </c>
      <c r="BA29" s="17">
        <v>10</v>
      </c>
      <c r="BB29" s="17">
        <v>3</v>
      </c>
      <c r="BC29" s="17">
        <v>6</v>
      </c>
      <c r="BD29" s="17"/>
      <c r="BE29" s="17"/>
      <c r="BF29" s="17"/>
      <c r="BG29" s="17"/>
      <c r="BH29" s="17"/>
      <c r="BI29" s="17"/>
      <c r="BJ29" s="17">
        <v>3</v>
      </c>
      <c r="BK29" s="17">
        <v>5</v>
      </c>
      <c r="BL29" s="17"/>
      <c r="BM29" s="17"/>
      <c r="BN29" s="17"/>
      <c r="BO29" s="17"/>
      <c r="BP29" s="17"/>
      <c r="BQ29" s="17"/>
      <c r="BR29" s="17"/>
      <c r="BS29" s="17"/>
    </row>
    <row r="30" spans="1:71" ht="14.25" customHeight="1" x14ac:dyDescent="0.2">
      <c r="A30" s="11">
        <f t="shared" si="3"/>
        <v>26</v>
      </c>
      <c r="B30" s="11" t="s">
        <v>280</v>
      </c>
      <c r="C30" s="11">
        <v>9739</v>
      </c>
      <c r="D30" s="18" t="s">
        <v>177</v>
      </c>
      <c r="E30" s="18">
        <f t="shared" si="0"/>
        <v>1</v>
      </c>
      <c r="F30" s="145" t="s">
        <v>377</v>
      </c>
      <c r="G30" s="108">
        <f t="shared" si="4"/>
        <v>16</v>
      </c>
      <c r="H30" s="108">
        <f t="shared" si="2"/>
        <v>3</v>
      </c>
      <c r="I30" s="84"/>
      <c r="J30" s="22"/>
      <c r="K30" s="21"/>
      <c r="L30" s="21"/>
      <c r="M30" s="21">
        <v>3</v>
      </c>
      <c r="N30" s="21">
        <v>9</v>
      </c>
      <c r="O30" s="21"/>
      <c r="P30" s="21"/>
      <c r="Q30" s="21"/>
      <c r="R30" s="21">
        <v>4</v>
      </c>
      <c r="S30" s="22"/>
      <c r="T30" s="21"/>
      <c r="U30" s="21"/>
      <c r="V30" s="21">
        <v>1</v>
      </c>
      <c r="W30" s="21"/>
      <c r="X30" s="21"/>
      <c r="Y30" s="21"/>
      <c r="Z30" s="21">
        <v>2</v>
      </c>
      <c r="AA30" s="21"/>
      <c r="AB30" s="22"/>
      <c r="AC30" s="22"/>
      <c r="AD30" s="22">
        <v>2</v>
      </c>
      <c r="AE30" s="22"/>
      <c r="AF30" s="22">
        <v>6</v>
      </c>
      <c r="AG30" s="22"/>
      <c r="AH30" s="22">
        <v>16</v>
      </c>
      <c r="AI30" s="22"/>
      <c r="AJ30" s="22"/>
      <c r="AK30" s="22"/>
      <c r="AL30" s="22"/>
      <c r="AM30" s="22"/>
      <c r="AN30" s="22"/>
      <c r="AO30" s="21"/>
      <c r="AP30" s="21"/>
      <c r="AQ30" s="21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>
        <v>3</v>
      </c>
      <c r="BK30" s="22">
        <v>4</v>
      </c>
      <c r="BL30" s="22"/>
      <c r="BM30" s="22"/>
      <c r="BN30" s="22">
        <v>4</v>
      </c>
      <c r="BO30" s="22">
        <v>4</v>
      </c>
      <c r="BP30" s="22"/>
      <c r="BQ30" s="22"/>
      <c r="BR30" s="22"/>
      <c r="BS30" s="22"/>
    </row>
    <row r="31" spans="1:71" ht="14.25" customHeight="1" x14ac:dyDescent="0.2">
      <c r="A31" s="11">
        <f t="shared" si="3"/>
        <v>27</v>
      </c>
      <c r="B31" s="11" t="s">
        <v>280</v>
      </c>
      <c r="C31" s="11">
        <v>9743</v>
      </c>
      <c r="D31" s="18" t="s">
        <v>178</v>
      </c>
      <c r="E31" s="18">
        <f t="shared" si="0"/>
        <v>1</v>
      </c>
      <c r="F31" s="145" t="s">
        <v>377</v>
      </c>
      <c r="G31" s="108">
        <f t="shared" si="4"/>
        <v>51</v>
      </c>
      <c r="H31" s="108">
        <f t="shared" si="2"/>
        <v>7</v>
      </c>
      <c r="I31" s="84"/>
      <c r="J31" s="22"/>
      <c r="K31" s="21"/>
      <c r="L31" s="21">
        <v>2</v>
      </c>
      <c r="M31" s="21">
        <v>3</v>
      </c>
      <c r="N31" s="21">
        <v>32</v>
      </c>
      <c r="O31" s="21"/>
      <c r="P31" s="21"/>
      <c r="Q31" s="21">
        <v>2</v>
      </c>
      <c r="R31" s="21">
        <v>12</v>
      </c>
      <c r="S31" s="22"/>
      <c r="T31" s="21"/>
      <c r="U31" s="21"/>
      <c r="V31" s="21"/>
      <c r="W31" s="21">
        <v>5</v>
      </c>
      <c r="X31" s="21"/>
      <c r="Y31" s="21"/>
      <c r="Z31" s="21"/>
      <c r="AA31" s="21">
        <v>2</v>
      </c>
      <c r="AB31" s="22">
        <v>2</v>
      </c>
      <c r="AC31" s="22">
        <v>5</v>
      </c>
      <c r="AD31" s="22">
        <v>4</v>
      </c>
      <c r="AE31" s="22">
        <v>5</v>
      </c>
      <c r="AF31" s="22">
        <v>7</v>
      </c>
      <c r="AG31" s="22"/>
      <c r="AH31" s="22">
        <v>43</v>
      </c>
      <c r="AI31" s="22"/>
      <c r="AJ31" s="22"/>
      <c r="AK31" s="22"/>
      <c r="AL31" s="22"/>
      <c r="AM31" s="22"/>
      <c r="AN31" s="22"/>
      <c r="AO31" s="21">
        <v>8</v>
      </c>
      <c r="AP31" s="21">
        <v>3</v>
      </c>
      <c r="AQ31" s="21">
        <v>12</v>
      </c>
      <c r="AR31" s="22">
        <v>1</v>
      </c>
      <c r="AS31" s="22">
        <v>40</v>
      </c>
      <c r="AT31" s="22"/>
      <c r="AU31" s="22"/>
      <c r="AV31" s="22"/>
      <c r="AW31" s="22"/>
      <c r="AX31" s="22"/>
      <c r="AY31" s="22"/>
      <c r="AZ31" s="22"/>
      <c r="BA31" s="22"/>
      <c r="BB31" s="22">
        <v>18</v>
      </c>
      <c r="BC31" s="22">
        <v>18</v>
      </c>
      <c r="BD31" s="22"/>
      <c r="BE31" s="22"/>
      <c r="BF31" s="22">
        <v>2</v>
      </c>
      <c r="BG31" s="22">
        <v>4</v>
      </c>
      <c r="BH31" s="22"/>
      <c r="BI31" s="22"/>
      <c r="BJ31" s="22">
        <v>2</v>
      </c>
      <c r="BK31" s="22">
        <v>3</v>
      </c>
      <c r="BL31" s="22"/>
      <c r="BM31" s="22"/>
      <c r="BN31" s="22">
        <v>5</v>
      </c>
      <c r="BO31" s="22">
        <v>12</v>
      </c>
      <c r="BP31" s="22">
        <v>1</v>
      </c>
      <c r="BQ31" s="22">
        <v>2.5</v>
      </c>
      <c r="BR31" s="22"/>
      <c r="BS31" s="22"/>
    </row>
    <row r="32" spans="1:71" ht="14.25" customHeight="1" x14ac:dyDescent="0.2">
      <c r="A32" s="11">
        <f t="shared" si="3"/>
        <v>28</v>
      </c>
      <c r="B32" s="11" t="s">
        <v>280</v>
      </c>
      <c r="C32" s="11">
        <v>9750</v>
      </c>
      <c r="D32" s="18" t="s">
        <v>179</v>
      </c>
      <c r="E32" s="18">
        <f t="shared" si="0"/>
        <v>1</v>
      </c>
      <c r="F32" s="145" t="s">
        <v>377</v>
      </c>
      <c r="G32" s="108">
        <f t="shared" si="4"/>
        <v>60</v>
      </c>
      <c r="H32" s="108">
        <f t="shared" si="2"/>
        <v>51</v>
      </c>
      <c r="I32" s="84"/>
      <c r="J32" s="22"/>
      <c r="K32" s="21"/>
      <c r="L32" s="21">
        <v>1</v>
      </c>
      <c r="M32" s="21">
        <v>3</v>
      </c>
      <c r="N32" s="21">
        <v>35</v>
      </c>
      <c r="O32" s="21"/>
      <c r="P32" s="21">
        <v>1</v>
      </c>
      <c r="Q32" s="21">
        <v>4</v>
      </c>
      <c r="R32" s="21">
        <v>16</v>
      </c>
      <c r="S32" s="22"/>
      <c r="T32" s="21">
        <v>1</v>
      </c>
      <c r="U32" s="21">
        <v>2</v>
      </c>
      <c r="V32" s="21">
        <v>9</v>
      </c>
      <c r="W32" s="21">
        <v>17</v>
      </c>
      <c r="X32" s="21">
        <v>3</v>
      </c>
      <c r="Y32" s="21">
        <v>5</v>
      </c>
      <c r="Z32" s="21">
        <v>5</v>
      </c>
      <c r="AA32" s="21">
        <v>9</v>
      </c>
      <c r="AB32" s="22">
        <v>5</v>
      </c>
      <c r="AC32" s="22">
        <v>6</v>
      </c>
      <c r="AD32" s="22">
        <v>15</v>
      </c>
      <c r="AE32" s="22"/>
      <c r="AF32" s="22">
        <v>6</v>
      </c>
      <c r="AG32" s="22">
        <v>2</v>
      </c>
      <c r="AH32" s="22">
        <v>86</v>
      </c>
      <c r="AI32" s="22">
        <v>2</v>
      </c>
      <c r="AJ32" s="22">
        <v>1</v>
      </c>
      <c r="AK32" s="22"/>
      <c r="AL32" s="22"/>
      <c r="AM32" s="22"/>
      <c r="AN32" s="22"/>
      <c r="AO32" s="21">
        <v>9</v>
      </c>
      <c r="AP32" s="21">
        <v>30</v>
      </c>
      <c r="AQ32" s="21">
        <v>55</v>
      </c>
      <c r="AR32" s="22">
        <v>1</v>
      </c>
      <c r="AS32" s="22">
        <v>45</v>
      </c>
      <c r="AT32" s="22"/>
      <c r="AU32" s="22"/>
      <c r="AV32" s="22"/>
      <c r="AW32" s="22"/>
      <c r="AX32" s="22"/>
      <c r="AY32" s="22"/>
      <c r="AZ32" s="22"/>
      <c r="BA32" s="22"/>
      <c r="BB32" s="22">
        <v>14</v>
      </c>
      <c r="BC32" s="22">
        <v>16</v>
      </c>
      <c r="BD32" s="22"/>
      <c r="BE32" s="22"/>
      <c r="BF32" s="22">
        <v>7</v>
      </c>
      <c r="BG32" s="22">
        <v>5</v>
      </c>
      <c r="BH32" s="22"/>
      <c r="BI32" s="22"/>
      <c r="BJ32" s="22">
        <v>5</v>
      </c>
      <c r="BK32" s="22">
        <v>15</v>
      </c>
      <c r="BL32" s="22">
        <v>1</v>
      </c>
      <c r="BM32" s="22">
        <v>5</v>
      </c>
      <c r="BN32" s="22"/>
      <c r="BO32" s="22"/>
      <c r="BP32" s="22">
        <v>4</v>
      </c>
      <c r="BQ32" s="22">
        <v>4</v>
      </c>
      <c r="BR32" s="22">
        <v>58</v>
      </c>
      <c r="BS32" s="22">
        <v>75.5</v>
      </c>
    </row>
    <row r="33" spans="1:71" ht="14.25" customHeight="1" x14ac:dyDescent="0.2">
      <c r="A33" s="11">
        <f t="shared" si="3"/>
        <v>29</v>
      </c>
      <c r="B33" s="11" t="s">
        <v>280</v>
      </c>
      <c r="C33" s="11">
        <v>9752</v>
      </c>
      <c r="D33" s="18" t="s">
        <v>172</v>
      </c>
      <c r="E33" s="18" t="str">
        <f t="shared" si="0"/>
        <v/>
      </c>
      <c r="F33" s="19" t="s">
        <v>307</v>
      </c>
      <c r="G33" s="108">
        <f t="shared" si="4"/>
        <v>216</v>
      </c>
      <c r="H33" s="108">
        <f t="shared" si="2"/>
        <v>8</v>
      </c>
      <c r="I33" s="84"/>
      <c r="J33" s="22"/>
      <c r="K33" s="12">
        <v>13</v>
      </c>
      <c r="L33" s="12">
        <v>31</v>
      </c>
      <c r="M33" s="12">
        <v>63</v>
      </c>
      <c r="N33" s="12">
        <v>14</v>
      </c>
      <c r="O33" s="12">
        <v>9</v>
      </c>
      <c r="P33" s="12">
        <v>23</v>
      </c>
      <c r="Q33" s="12">
        <v>47</v>
      </c>
      <c r="R33" s="12">
        <v>16</v>
      </c>
      <c r="S33" s="17"/>
      <c r="T33" s="12">
        <v>5</v>
      </c>
      <c r="U33" s="12"/>
      <c r="V33" s="12"/>
      <c r="W33" s="12"/>
      <c r="X33" s="12">
        <v>3</v>
      </c>
      <c r="Y33" s="12"/>
      <c r="Z33" s="12"/>
      <c r="AA33" s="12"/>
      <c r="AB33" s="17">
        <v>10</v>
      </c>
      <c r="AC33" s="17">
        <v>1</v>
      </c>
      <c r="AD33" s="17">
        <v>20</v>
      </c>
      <c r="AE33" s="17">
        <v>44</v>
      </c>
      <c r="AF33" s="17">
        <v>23</v>
      </c>
      <c r="AG33" s="17">
        <v>57</v>
      </c>
      <c r="AH33" s="17">
        <v>198</v>
      </c>
      <c r="AI33" s="17">
        <v>6</v>
      </c>
      <c r="AJ33" s="17">
        <v>5</v>
      </c>
      <c r="AK33" s="17"/>
      <c r="AL33" s="17">
        <v>1</v>
      </c>
      <c r="AM33" s="17"/>
      <c r="AN33" s="17">
        <v>229</v>
      </c>
      <c r="AO33" s="12">
        <v>3</v>
      </c>
      <c r="AP33" s="12">
        <v>2</v>
      </c>
      <c r="AQ33" s="12">
        <v>12</v>
      </c>
      <c r="AR33" s="17">
        <v>1</v>
      </c>
      <c r="AS33" s="17">
        <v>40</v>
      </c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>
        <v>1</v>
      </c>
      <c r="BE33" s="17">
        <v>40</v>
      </c>
      <c r="BF33" s="17"/>
      <c r="BG33" s="17"/>
      <c r="BH33" s="17"/>
      <c r="BI33" s="17"/>
      <c r="BJ33" s="17">
        <v>1</v>
      </c>
      <c r="BK33" s="17">
        <v>5</v>
      </c>
      <c r="BL33" s="17">
        <v>2</v>
      </c>
      <c r="BM33" s="17">
        <v>60</v>
      </c>
      <c r="BN33" s="17">
        <v>3</v>
      </c>
      <c r="BO33" s="17"/>
      <c r="BP33" s="17"/>
      <c r="BQ33" s="17"/>
      <c r="BR33" s="17"/>
      <c r="BS33" s="17"/>
    </row>
    <row r="34" spans="1:71" ht="14.25" customHeight="1" x14ac:dyDescent="0.2">
      <c r="A34" s="11">
        <f t="shared" si="3"/>
        <v>30</v>
      </c>
      <c r="B34" s="11" t="s">
        <v>280</v>
      </c>
      <c r="C34" s="11">
        <v>9964</v>
      </c>
      <c r="D34" s="18" t="s">
        <v>162</v>
      </c>
      <c r="E34" s="18">
        <f t="shared" si="0"/>
        <v>1</v>
      </c>
      <c r="F34" s="145" t="s">
        <v>377</v>
      </c>
      <c r="G34" s="108">
        <f t="shared" si="4"/>
        <v>42</v>
      </c>
      <c r="H34" s="108">
        <f t="shared" si="2"/>
        <v>10</v>
      </c>
      <c r="I34" s="84"/>
      <c r="J34" s="22"/>
      <c r="K34" s="12"/>
      <c r="L34" s="12"/>
      <c r="M34" s="12">
        <v>2</v>
      </c>
      <c r="N34" s="12">
        <v>25</v>
      </c>
      <c r="O34" s="12"/>
      <c r="P34" s="12"/>
      <c r="Q34" s="12"/>
      <c r="R34" s="12">
        <v>15</v>
      </c>
      <c r="S34" s="17"/>
      <c r="T34" s="12"/>
      <c r="U34" s="12"/>
      <c r="V34" s="12"/>
      <c r="W34" s="12">
        <v>6</v>
      </c>
      <c r="X34" s="12"/>
      <c r="Y34" s="12"/>
      <c r="Z34" s="12"/>
      <c r="AA34" s="12">
        <v>4</v>
      </c>
      <c r="AB34" s="17">
        <v>1</v>
      </c>
      <c r="AC34" s="17">
        <v>2</v>
      </c>
      <c r="AD34" s="17">
        <v>1</v>
      </c>
      <c r="AE34" s="17"/>
      <c r="AF34" s="17"/>
      <c r="AG34" s="17"/>
      <c r="AH34" s="17">
        <v>28</v>
      </c>
      <c r="AI34" s="17"/>
      <c r="AJ34" s="17"/>
      <c r="AK34" s="17"/>
      <c r="AL34" s="17"/>
      <c r="AM34" s="17"/>
      <c r="AN34" s="17"/>
      <c r="AO34" s="12"/>
      <c r="AP34" s="12"/>
      <c r="AQ34" s="12">
        <v>8</v>
      </c>
      <c r="AR34" s="17">
        <v>1</v>
      </c>
      <c r="AS34" s="17"/>
      <c r="AT34" s="17"/>
      <c r="AU34" s="17"/>
      <c r="AV34" s="17"/>
      <c r="AW34" s="17"/>
      <c r="AX34" s="17"/>
      <c r="AY34" s="17"/>
      <c r="AZ34" s="17"/>
      <c r="BA34" s="17"/>
      <c r="BB34" s="17">
        <v>4</v>
      </c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>
        <v>7</v>
      </c>
      <c r="BO34" s="17"/>
      <c r="BP34" s="17"/>
      <c r="BQ34" s="17"/>
      <c r="BR34" s="17">
        <v>3</v>
      </c>
      <c r="BS34" s="17"/>
    </row>
    <row r="35" spans="1:71" ht="14.25" customHeight="1" x14ac:dyDescent="0.2">
      <c r="A35" s="11">
        <f t="shared" si="3"/>
        <v>31</v>
      </c>
      <c r="B35" s="11" t="s">
        <v>280</v>
      </c>
      <c r="C35" s="11">
        <v>16476</v>
      </c>
      <c r="D35" s="18" t="s">
        <v>290</v>
      </c>
      <c r="E35" s="18">
        <f t="shared" si="0"/>
        <v>1</v>
      </c>
      <c r="F35" s="145" t="s">
        <v>377</v>
      </c>
      <c r="G35" s="108">
        <f t="shared" si="4"/>
        <v>115</v>
      </c>
      <c r="H35" s="108">
        <f t="shared" si="2"/>
        <v>90</v>
      </c>
      <c r="I35" s="84"/>
      <c r="J35" s="17"/>
      <c r="K35" s="21">
        <v>2</v>
      </c>
      <c r="L35" s="21">
        <v>16</v>
      </c>
      <c r="M35" s="21">
        <v>18</v>
      </c>
      <c r="N35" s="21">
        <v>30</v>
      </c>
      <c r="O35" s="21"/>
      <c r="P35" s="21">
        <v>15</v>
      </c>
      <c r="Q35" s="21">
        <v>15</v>
      </c>
      <c r="R35" s="21">
        <v>19</v>
      </c>
      <c r="S35" s="22"/>
      <c r="T35" s="21">
        <v>6</v>
      </c>
      <c r="U35" s="21">
        <v>12</v>
      </c>
      <c r="V35" s="21">
        <v>13</v>
      </c>
      <c r="W35" s="21">
        <v>16</v>
      </c>
      <c r="X35" s="21">
        <v>6</v>
      </c>
      <c r="Y35" s="21">
        <v>12</v>
      </c>
      <c r="Z35" s="21">
        <v>10</v>
      </c>
      <c r="AA35" s="21">
        <v>15</v>
      </c>
      <c r="AB35" s="22">
        <v>20</v>
      </c>
      <c r="AC35" s="22">
        <v>4</v>
      </c>
      <c r="AD35" s="22"/>
      <c r="AE35" s="22"/>
      <c r="AF35" s="22">
        <v>23</v>
      </c>
      <c r="AG35" s="22">
        <v>7</v>
      </c>
      <c r="AH35" s="22">
        <v>120</v>
      </c>
      <c r="AI35" s="22"/>
      <c r="AJ35" s="22">
        <v>2</v>
      </c>
      <c r="AK35" s="22"/>
      <c r="AL35" s="22"/>
      <c r="AM35" s="22"/>
      <c r="AN35" s="22"/>
      <c r="AO35" s="21">
        <v>30</v>
      </c>
      <c r="AP35" s="21">
        <v>36</v>
      </c>
      <c r="AQ35" s="21">
        <v>50</v>
      </c>
      <c r="AR35" s="22">
        <v>1</v>
      </c>
      <c r="AS35" s="22">
        <v>50</v>
      </c>
      <c r="AT35" s="22"/>
      <c r="AU35" s="22"/>
      <c r="AV35" s="22"/>
      <c r="AW35" s="22"/>
      <c r="AX35" s="22"/>
      <c r="AY35" s="22"/>
      <c r="AZ35" s="22"/>
      <c r="BA35" s="22"/>
      <c r="BB35" s="22">
        <v>3</v>
      </c>
      <c r="BC35" s="22">
        <v>5</v>
      </c>
      <c r="BD35" s="22">
        <v>1</v>
      </c>
      <c r="BE35" s="22">
        <v>12</v>
      </c>
      <c r="BF35" s="22">
        <v>2</v>
      </c>
      <c r="BG35" s="22">
        <v>5</v>
      </c>
      <c r="BH35" s="22"/>
      <c r="BI35" s="22"/>
      <c r="BJ35" s="22">
        <v>3</v>
      </c>
      <c r="BK35" s="22">
        <v>5</v>
      </c>
      <c r="BL35" s="22">
        <v>1</v>
      </c>
      <c r="BM35" s="22">
        <v>12</v>
      </c>
      <c r="BN35" s="22"/>
      <c r="BO35" s="22"/>
      <c r="BP35" s="22"/>
      <c r="BQ35" s="22"/>
      <c r="BR35" s="22">
        <v>12</v>
      </c>
      <c r="BS35" s="22">
        <v>4</v>
      </c>
    </row>
    <row r="36" spans="1:71" ht="14.25" customHeight="1" x14ac:dyDescent="0.2">
      <c r="A36" s="11">
        <f t="shared" si="3"/>
        <v>32</v>
      </c>
      <c r="B36" s="11" t="s">
        <v>280</v>
      </c>
      <c r="C36" s="11">
        <v>16724</v>
      </c>
      <c r="D36" s="18" t="s">
        <v>256</v>
      </c>
      <c r="E36" s="18">
        <f t="shared" si="0"/>
        <v>1</v>
      </c>
      <c r="F36" s="145" t="s">
        <v>377</v>
      </c>
      <c r="G36" s="108">
        <f t="shared" si="4"/>
        <v>269</v>
      </c>
      <c r="H36" s="108">
        <f t="shared" si="2"/>
        <v>86</v>
      </c>
      <c r="I36" s="84"/>
      <c r="J36" s="22"/>
      <c r="K36" s="21"/>
      <c r="L36" s="21">
        <v>3</v>
      </c>
      <c r="M36" s="21">
        <v>30</v>
      </c>
      <c r="N36" s="21">
        <v>160</v>
      </c>
      <c r="O36" s="21"/>
      <c r="P36" s="21">
        <v>2</v>
      </c>
      <c r="Q36" s="21">
        <v>17</v>
      </c>
      <c r="R36" s="21">
        <v>57</v>
      </c>
      <c r="S36" s="22"/>
      <c r="T36" s="21">
        <v>1</v>
      </c>
      <c r="U36" s="21">
        <v>3</v>
      </c>
      <c r="V36" s="21">
        <v>17</v>
      </c>
      <c r="W36" s="21">
        <v>27</v>
      </c>
      <c r="X36" s="21">
        <v>2</v>
      </c>
      <c r="Y36" s="21">
        <v>2</v>
      </c>
      <c r="Z36" s="21">
        <v>11</v>
      </c>
      <c r="AA36" s="21">
        <v>23</v>
      </c>
      <c r="AB36" s="22">
        <v>6</v>
      </c>
      <c r="AC36" s="22">
        <v>14</v>
      </c>
      <c r="AD36" s="22"/>
      <c r="AE36" s="22">
        <v>5</v>
      </c>
      <c r="AF36" s="22">
        <v>5</v>
      </c>
      <c r="AG36" s="22">
        <v>3</v>
      </c>
      <c r="AH36" s="22">
        <v>119</v>
      </c>
      <c r="AI36" s="22"/>
      <c r="AJ36" s="22"/>
      <c r="AK36" s="22"/>
      <c r="AL36" s="22"/>
      <c r="AM36" s="22"/>
      <c r="AN36" s="22">
        <v>6</v>
      </c>
      <c r="AO36" s="21">
        <v>22</v>
      </c>
      <c r="AP36" s="21">
        <v>9</v>
      </c>
      <c r="AQ36" s="21">
        <v>26</v>
      </c>
      <c r="AR36" s="22">
        <v>2</v>
      </c>
      <c r="AS36" s="22">
        <v>90</v>
      </c>
      <c r="AT36" s="22"/>
      <c r="AU36" s="22"/>
      <c r="AV36" s="22"/>
      <c r="AW36" s="22"/>
      <c r="AX36" s="22"/>
      <c r="AY36" s="22"/>
      <c r="AZ36" s="22"/>
      <c r="BA36" s="22"/>
      <c r="BB36" s="22">
        <v>38</v>
      </c>
      <c r="BC36" s="22">
        <v>38</v>
      </c>
      <c r="BD36" s="22"/>
      <c r="BE36" s="22"/>
      <c r="BF36" s="22">
        <v>2</v>
      </c>
      <c r="BG36" s="22">
        <v>5</v>
      </c>
      <c r="BH36" s="22"/>
      <c r="BI36" s="22"/>
      <c r="BJ36" s="22">
        <v>25</v>
      </c>
      <c r="BK36" s="22">
        <v>10</v>
      </c>
      <c r="BL36" s="22">
        <v>2</v>
      </c>
      <c r="BM36" s="22">
        <v>30</v>
      </c>
      <c r="BN36" s="22">
        <v>6</v>
      </c>
      <c r="BO36" s="22">
        <v>5</v>
      </c>
      <c r="BP36" s="22"/>
      <c r="BQ36" s="22"/>
      <c r="BR36" s="22"/>
      <c r="BS36" s="22"/>
    </row>
    <row r="37" spans="1:71" ht="14.25" customHeight="1" x14ac:dyDescent="0.2">
      <c r="A37" s="11">
        <f t="shared" si="3"/>
        <v>33</v>
      </c>
      <c r="B37" s="11" t="s">
        <v>280</v>
      </c>
      <c r="C37" s="11">
        <v>18929</v>
      </c>
      <c r="D37" s="18" t="s">
        <v>311</v>
      </c>
      <c r="E37" s="18">
        <f t="shared" si="0"/>
        <v>1</v>
      </c>
      <c r="F37" s="145" t="s">
        <v>377</v>
      </c>
      <c r="G37" s="108">
        <f t="shared" si="4"/>
        <v>290</v>
      </c>
      <c r="H37" s="108">
        <f t="shared" si="2"/>
        <v>0</v>
      </c>
      <c r="I37" s="84"/>
      <c r="J37" s="22"/>
      <c r="K37" s="21">
        <v>17</v>
      </c>
      <c r="L37" s="21">
        <v>16</v>
      </c>
      <c r="M37" s="21">
        <v>25</v>
      </c>
      <c r="N37" s="21">
        <v>115</v>
      </c>
      <c r="O37" s="21">
        <v>31</v>
      </c>
      <c r="P37" s="21">
        <v>11</v>
      </c>
      <c r="Q37" s="21">
        <v>16</v>
      </c>
      <c r="R37" s="21">
        <v>59</v>
      </c>
      <c r="S37" s="22">
        <v>0</v>
      </c>
      <c r="T37" s="21"/>
      <c r="U37" s="21"/>
      <c r="V37" s="21"/>
      <c r="W37" s="21"/>
      <c r="X37" s="21"/>
      <c r="Y37" s="21"/>
      <c r="Z37" s="21"/>
      <c r="AA37" s="21"/>
      <c r="AB37" s="22">
        <v>6</v>
      </c>
      <c r="AC37" s="22">
        <v>5</v>
      </c>
      <c r="AD37" s="22"/>
      <c r="AE37" s="22">
        <v>19</v>
      </c>
      <c r="AF37" s="22">
        <v>5</v>
      </c>
      <c r="AG37" s="22">
        <v>1</v>
      </c>
      <c r="AH37" s="22">
        <v>111</v>
      </c>
      <c r="AI37" s="22">
        <v>1</v>
      </c>
      <c r="AJ37" s="22"/>
      <c r="AK37" s="22"/>
      <c r="AL37" s="22"/>
      <c r="AM37" s="22"/>
      <c r="AN37" s="22"/>
      <c r="AO37" s="21">
        <v>9</v>
      </c>
      <c r="AP37" s="21">
        <v>9</v>
      </c>
      <c r="AQ37" s="21"/>
      <c r="AR37" s="22">
        <v>3</v>
      </c>
      <c r="AS37" s="22">
        <v>155</v>
      </c>
      <c r="AT37" s="22"/>
      <c r="AU37" s="22"/>
      <c r="AV37" s="22"/>
      <c r="AW37" s="22"/>
      <c r="AX37" s="22"/>
      <c r="AY37" s="22"/>
      <c r="AZ37" s="22"/>
      <c r="BA37" s="22"/>
      <c r="BB37" s="22">
        <v>64</v>
      </c>
      <c r="BC37" s="22">
        <v>43</v>
      </c>
      <c r="BD37" s="22"/>
      <c r="BE37" s="22"/>
      <c r="BF37" s="22"/>
      <c r="BG37" s="22"/>
      <c r="BH37" s="22">
        <v>1</v>
      </c>
      <c r="BI37" s="22">
        <v>8</v>
      </c>
      <c r="BJ37" s="22">
        <v>15</v>
      </c>
      <c r="BK37" s="22">
        <v>32</v>
      </c>
      <c r="BL37" s="22">
        <v>3</v>
      </c>
      <c r="BM37" s="22">
        <v>31</v>
      </c>
      <c r="BN37" s="22">
        <v>19</v>
      </c>
      <c r="BO37" s="22">
        <v>43</v>
      </c>
      <c r="BP37" s="22">
        <v>1</v>
      </c>
      <c r="BQ37" s="22">
        <v>5</v>
      </c>
      <c r="BR37" s="22">
        <v>10</v>
      </c>
      <c r="BS37" s="22">
        <v>7</v>
      </c>
    </row>
    <row r="38" spans="1:71" ht="14.25" customHeight="1" x14ac:dyDescent="0.2">
      <c r="A38" s="11">
        <f t="shared" si="3"/>
        <v>34</v>
      </c>
      <c r="B38" s="11" t="s">
        <v>280</v>
      </c>
      <c r="C38" s="16">
        <v>18938</v>
      </c>
      <c r="D38" s="68" t="s">
        <v>318</v>
      </c>
      <c r="E38" s="68">
        <f t="shared" si="0"/>
        <v>1</v>
      </c>
      <c r="F38" s="145" t="s">
        <v>377</v>
      </c>
      <c r="G38" s="108">
        <f t="shared" si="4"/>
        <v>18</v>
      </c>
      <c r="H38" s="108">
        <f t="shared" si="2"/>
        <v>15</v>
      </c>
      <c r="I38" s="107"/>
      <c r="J38" s="34"/>
      <c r="K38" s="17"/>
      <c r="L38" s="17">
        <v>3</v>
      </c>
      <c r="M38" s="17">
        <v>7</v>
      </c>
      <c r="N38" s="17"/>
      <c r="O38" s="17">
        <v>1</v>
      </c>
      <c r="P38" s="17">
        <v>3</v>
      </c>
      <c r="Q38" s="17">
        <v>4</v>
      </c>
      <c r="R38" s="17"/>
      <c r="S38" s="17"/>
      <c r="T38" s="17"/>
      <c r="U38" s="17">
        <v>5</v>
      </c>
      <c r="V38" s="17">
        <v>2</v>
      </c>
      <c r="W38" s="17"/>
      <c r="X38" s="17">
        <v>1</v>
      </c>
      <c r="Y38" s="17">
        <v>3</v>
      </c>
      <c r="Z38" s="17">
        <v>4</v>
      </c>
      <c r="AA38" s="17"/>
      <c r="AB38" s="17"/>
      <c r="AC38" s="17"/>
      <c r="AD38" s="17"/>
      <c r="AE38" s="17"/>
      <c r="AF38" s="17">
        <v>10</v>
      </c>
      <c r="AG38" s="17">
        <v>4</v>
      </c>
      <c r="AH38" s="17">
        <v>21</v>
      </c>
      <c r="AI38" s="17"/>
      <c r="AJ38" s="17"/>
      <c r="AK38" s="17"/>
      <c r="AL38" s="17"/>
      <c r="AM38" s="17"/>
      <c r="AN38" s="17"/>
      <c r="AO38" s="17"/>
      <c r="AP38" s="17"/>
      <c r="AQ38" s="17">
        <v>9</v>
      </c>
      <c r="AR38" s="17">
        <v>1</v>
      </c>
      <c r="AS38" s="17">
        <v>30</v>
      </c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>
        <v>1</v>
      </c>
      <c r="BO38" s="17">
        <v>2</v>
      </c>
      <c r="BP38" s="17"/>
      <c r="BQ38" s="17"/>
      <c r="BR38" s="17">
        <v>1</v>
      </c>
      <c r="BS38" s="17">
        <v>2</v>
      </c>
    </row>
    <row r="39" spans="1:71" ht="14.25" customHeight="1" x14ac:dyDescent="0.2">
      <c r="A39" s="11">
        <f t="shared" si="3"/>
        <v>35</v>
      </c>
      <c r="B39" s="110" t="s">
        <v>280</v>
      </c>
      <c r="C39" s="110">
        <v>19096</v>
      </c>
      <c r="D39" s="111" t="s">
        <v>319</v>
      </c>
      <c r="E39" s="68">
        <f t="shared" si="0"/>
        <v>1</v>
      </c>
      <c r="F39" s="145" t="s">
        <v>377</v>
      </c>
      <c r="G39" s="108">
        <f t="shared" si="4"/>
        <v>98</v>
      </c>
      <c r="H39" s="108">
        <f t="shared" si="2"/>
        <v>14</v>
      </c>
      <c r="I39" s="107"/>
      <c r="J39" s="34"/>
      <c r="K39" s="34"/>
      <c r="L39" s="34">
        <v>2</v>
      </c>
      <c r="M39" s="34">
        <v>9</v>
      </c>
      <c r="N39" s="34">
        <v>59</v>
      </c>
      <c r="O39" s="34"/>
      <c r="P39" s="34">
        <v>2</v>
      </c>
      <c r="Q39" s="34">
        <v>3</v>
      </c>
      <c r="R39" s="34">
        <v>23</v>
      </c>
      <c r="S39" s="34"/>
      <c r="T39" s="34"/>
      <c r="U39" s="34"/>
      <c r="V39" s="34">
        <v>1</v>
      </c>
      <c r="W39" s="34">
        <v>6</v>
      </c>
      <c r="X39" s="34">
        <v>1</v>
      </c>
      <c r="Y39" s="34"/>
      <c r="Z39" s="34">
        <v>1</v>
      </c>
      <c r="AA39" s="34">
        <v>5</v>
      </c>
      <c r="AB39" s="34">
        <v>3</v>
      </c>
      <c r="AC39" s="34">
        <v>2</v>
      </c>
      <c r="AD39" s="34">
        <v>4</v>
      </c>
      <c r="AE39" s="34"/>
      <c r="AF39" s="34">
        <v>4</v>
      </c>
      <c r="AG39" s="34">
        <v>3</v>
      </c>
      <c r="AH39" s="34">
        <v>58</v>
      </c>
      <c r="AI39" s="34"/>
      <c r="AJ39" s="34"/>
      <c r="AK39" s="34"/>
      <c r="AL39" s="34"/>
      <c r="AM39" s="34"/>
      <c r="AN39" s="34"/>
      <c r="AO39" s="34">
        <v>4</v>
      </c>
      <c r="AP39" s="34">
        <v>6</v>
      </c>
      <c r="AQ39" s="34">
        <v>8</v>
      </c>
      <c r="AR39" s="34">
        <v>2</v>
      </c>
      <c r="AS39" s="34">
        <v>96</v>
      </c>
      <c r="AT39" s="34"/>
      <c r="AU39" s="34"/>
      <c r="AV39" s="34"/>
      <c r="AW39" s="34"/>
      <c r="AX39" s="34"/>
      <c r="AY39" s="34"/>
      <c r="AZ39" s="34"/>
      <c r="BA39" s="34"/>
      <c r="BB39" s="34">
        <v>15</v>
      </c>
      <c r="BC39" s="34">
        <v>10</v>
      </c>
      <c r="BD39" s="34">
        <v>1</v>
      </c>
      <c r="BE39" s="34">
        <v>15</v>
      </c>
      <c r="BF39" s="34">
        <v>3</v>
      </c>
      <c r="BG39" s="34">
        <v>6</v>
      </c>
      <c r="BH39" s="34"/>
      <c r="BI39" s="34"/>
      <c r="BJ39" s="34">
        <v>3</v>
      </c>
      <c r="BK39" s="34">
        <v>3</v>
      </c>
      <c r="BL39" s="34">
        <v>1</v>
      </c>
      <c r="BM39" s="34">
        <v>25</v>
      </c>
      <c r="BN39" s="34">
        <v>3</v>
      </c>
      <c r="BO39" s="34">
        <v>13</v>
      </c>
      <c r="BP39" s="34"/>
      <c r="BQ39" s="34"/>
      <c r="BR39" s="34">
        <v>22</v>
      </c>
      <c r="BS39" s="34">
        <v>28</v>
      </c>
    </row>
    <row r="40" spans="1:71" s="65" customFormat="1" ht="15" customHeight="1" x14ac:dyDescent="0.2">
      <c r="A40" s="211" t="s">
        <v>365</v>
      </c>
      <c r="B40" s="211"/>
      <c r="C40" s="211"/>
      <c r="D40" s="211"/>
      <c r="E40" s="18" t="str">
        <f t="shared" si="0"/>
        <v/>
      </c>
      <c r="F40" s="66">
        <f>COUNT(E5:E39)</f>
        <v>29</v>
      </c>
      <c r="G40" s="104">
        <f>SUM(G5:G39)</f>
        <v>3251</v>
      </c>
      <c r="H40" s="104">
        <f t="shared" ref="H40:BS40" si="5">SUM(H5:H39)</f>
        <v>1856</v>
      </c>
      <c r="I40" s="104">
        <f t="shared" si="5"/>
        <v>0</v>
      </c>
      <c r="J40" s="104">
        <f t="shared" si="5"/>
        <v>0</v>
      </c>
      <c r="K40" s="104">
        <f t="shared" si="5"/>
        <v>70</v>
      </c>
      <c r="L40" s="104">
        <f t="shared" si="5"/>
        <v>191</v>
      </c>
      <c r="M40" s="104">
        <f t="shared" si="5"/>
        <v>500</v>
      </c>
      <c r="N40" s="104">
        <f t="shared" si="5"/>
        <v>1332</v>
      </c>
      <c r="O40" s="104">
        <f t="shared" si="5"/>
        <v>75</v>
      </c>
      <c r="P40" s="104">
        <f t="shared" si="5"/>
        <v>132</v>
      </c>
      <c r="Q40" s="104">
        <f t="shared" si="5"/>
        <v>302</v>
      </c>
      <c r="R40" s="104">
        <f t="shared" si="5"/>
        <v>649</v>
      </c>
      <c r="S40" s="104">
        <f t="shared" si="5"/>
        <v>0</v>
      </c>
      <c r="T40" s="104">
        <f t="shared" si="5"/>
        <v>135</v>
      </c>
      <c r="U40" s="104">
        <f t="shared" si="5"/>
        <v>234</v>
      </c>
      <c r="V40" s="104">
        <f t="shared" si="5"/>
        <v>410</v>
      </c>
      <c r="W40" s="104">
        <f t="shared" si="5"/>
        <v>281</v>
      </c>
      <c r="X40" s="104">
        <f t="shared" si="5"/>
        <v>117</v>
      </c>
      <c r="Y40" s="104">
        <f t="shared" si="5"/>
        <v>174</v>
      </c>
      <c r="Z40" s="104">
        <f t="shared" si="5"/>
        <v>305</v>
      </c>
      <c r="AA40" s="104">
        <f t="shared" si="5"/>
        <v>200</v>
      </c>
      <c r="AB40" s="104">
        <f t="shared" si="5"/>
        <v>130</v>
      </c>
      <c r="AC40" s="104">
        <f t="shared" si="5"/>
        <v>113</v>
      </c>
      <c r="AD40" s="104">
        <f t="shared" si="5"/>
        <v>70</v>
      </c>
      <c r="AE40" s="104">
        <f t="shared" si="5"/>
        <v>107</v>
      </c>
      <c r="AF40" s="104">
        <f t="shared" si="5"/>
        <v>378</v>
      </c>
      <c r="AG40" s="104">
        <f t="shared" si="5"/>
        <v>238</v>
      </c>
      <c r="AH40" s="104">
        <f t="shared" si="5"/>
        <v>2619</v>
      </c>
      <c r="AI40" s="104">
        <f t="shared" si="5"/>
        <v>48</v>
      </c>
      <c r="AJ40" s="104">
        <f t="shared" si="5"/>
        <v>31</v>
      </c>
      <c r="AK40" s="104">
        <f t="shared" si="5"/>
        <v>12</v>
      </c>
      <c r="AL40" s="104">
        <f t="shared" si="5"/>
        <v>1</v>
      </c>
      <c r="AM40" s="104">
        <f t="shared" si="5"/>
        <v>0</v>
      </c>
      <c r="AN40" s="104">
        <f t="shared" si="5"/>
        <v>258</v>
      </c>
      <c r="AO40" s="104">
        <f t="shared" si="5"/>
        <v>449</v>
      </c>
      <c r="AP40" s="104">
        <f t="shared" si="5"/>
        <v>296</v>
      </c>
      <c r="AQ40" s="104">
        <f t="shared" si="5"/>
        <v>911</v>
      </c>
      <c r="AR40" s="104">
        <f t="shared" si="5"/>
        <v>36.5</v>
      </c>
      <c r="AS40" s="104">
        <f t="shared" si="5"/>
        <v>1361</v>
      </c>
      <c r="AT40" s="104">
        <f t="shared" si="5"/>
        <v>12</v>
      </c>
      <c r="AU40" s="104">
        <f t="shared" si="5"/>
        <v>16</v>
      </c>
      <c r="AV40" s="104">
        <f t="shared" si="5"/>
        <v>3</v>
      </c>
      <c r="AW40" s="104">
        <f t="shared" si="5"/>
        <v>110</v>
      </c>
      <c r="AX40" s="104">
        <f t="shared" si="5"/>
        <v>3</v>
      </c>
      <c r="AY40" s="104">
        <f t="shared" si="5"/>
        <v>8</v>
      </c>
      <c r="AZ40" s="104">
        <f t="shared" si="5"/>
        <v>11</v>
      </c>
      <c r="BA40" s="104">
        <f t="shared" si="5"/>
        <v>140</v>
      </c>
      <c r="BB40" s="104">
        <f t="shared" si="5"/>
        <v>357</v>
      </c>
      <c r="BC40" s="104">
        <f t="shared" si="5"/>
        <v>403</v>
      </c>
      <c r="BD40" s="104">
        <f t="shared" si="5"/>
        <v>17</v>
      </c>
      <c r="BE40" s="104">
        <f t="shared" si="5"/>
        <v>364</v>
      </c>
      <c r="BF40" s="104">
        <f t="shared" si="5"/>
        <v>49</v>
      </c>
      <c r="BG40" s="104">
        <f t="shared" si="5"/>
        <v>172</v>
      </c>
      <c r="BH40" s="104">
        <f t="shared" si="5"/>
        <v>7</v>
      </c>
      <c r="BI40" s="104">
        <f t="shared" si="5"/>
        <v>111</v>
      </c>
      <c r="BJ40" s="104">
        <f t="shared" si="5"/>
        <v>219</v>
      </c>
      <c r="BK40" s="104">
        <f t="shared" si="5"/>
        <v>239</v>
      </c>
      <c r="BL40" s="104">
        <f t="shared" si="5"/>
        <v>34.5</v>
      </c>
      <c r="BM40" s="104">
        <f t="shared" si="5"/>
        <v>500.5</v>
      </c>
      <c r="BN40" s="104">
        <f t="shared" si="5"/>
        <v>166</v>
      </c>
      <c r="BO40" s="104">
        <f t="shared" si="5"/>
        <v>416</v>
      </c>
      <c r="BP40" s="104">
        <f t="shared" si="5"/>
        <v>47</v>
      </c>
      <c r="BQ40" s="104">
        <f t="shared" si="5"/>
        <v>432</v>
      </c>
      <c r="BR40" s="104">
        <f t="shared" si="5"/>
        <v>546</v>
      </c>
      <c r="BS40" s="104">
        <f t="shared" si="5"/>
        <v>612.5</v>
      </c>
    </row>
    <row r="41" spans="1:71" s="71" customFormat="1" ht="15" customHeight="1" x14ac:dyDescent="0.2">
      <c r="A41" s="212" t="s">
        <v>356</v>
      </c>
      <c r="B41" s="212"/>
      <c r="C41" s="212"/>
      <c r="D41" s="212"/>
      <c r="E41" s="68" t="str">
        <f t="shared" si="0"/>
        <v/>
      </c>
      <c r="F41" s="16"/>
      <c r="G41" s="104">
        <v>3318</v>
      </c>
      <c r="H41" s="104">
        <v>2063</v>
      </c>
      <c r="I41" s="83">
        <v>0</v>
      </c>
      <c r="J41" s="101">
        <v>0</v>
      </c>
      <c r="K41" s="101">
        <v>74</v>
      </c>
      <c r="L41" s="101">
        <v>193</v>
      </c>
      <c r="M41" s="101">
        <v>508</v>
      </c>
      <c r="N41" s="101">
        <v>1341</v>
      </c>
      <c r="O41" s="101">
        <v>82</v>
      </c>
      <c r="P41" s="101">
        <v>133</v>
      </c>
      <c r="Q41" s="101">
        <v>320</v>
      </c>
      <c r="R41" s="101">
        <v>667</v>
      </c>
      <c r="S41" s="101">
        <v>0</v>
      </c>
      <c r="T41" s="101">
        <v>169</v>
      </c>
      <c r="U41" s="101">
        <v>244</v>
      </c>
      <c r="V41" s="101">
        <v>437</v>
      </c>
      <c r="W41" s="101">
        <v>343</v>
      </c>
      <c r="X41" s="101">
        <v>137</v>
      </c>
      <c r="Y41" s="101">
        <v>180</v>
      </c>
      <c r="Z41" s="101">
        <v>321</v>
      </c>
      <c r="AA41" s="101">
        <v>232</v>
      </c>
      <c r="AB41" s="122">
        <v>171</v>
      </c>
      <c r="AC41" s="123">
        <v>146</v>
      </c>
      <c r="AD41" s="123">
        <v>83</v>
      </c>
      <c r="AE41" s="124">
        <v>118</v>
      </c>
      <c r="AF41" s="101">
        <v>362</v>
      </c>
      <c r="AG41" s="101">
        <v>233</v>
      </c>
      <c r="AH41" s="101">
        <v>2561</v>
      </c>
      <c r="AI41" s="101">
        <v>48</v>
      </c>
      <c r="AJ41" s="101">
        <v>25</v>
      </c>
      <c r="AK41" s="101">
        <v>13</v>
      </c>
      <c r="AL41" s="101">
        <v>1</v>
      </c>
      <c r="AM41" s="101">
        <v>0</v>
      </c>
      <c r="AN41" s="101">
        <v>245</v>
      </c>
      <c r="AO41" s="101">
        <v>450.25</v>
      </c>
      <c r="AP41" s="101">
        <v>304</v>
      </c>
      <c r="AQ41" s="101">
        <v>958.5</v>
      </c>
      <c r="AR41" s="122">
        <v>38.5</v>
      </c>
      <c r="AS41" s="123">
        <v>1409</v>
      </c>
      <c r="AT41" s="123">
        <v>5</v>
      </c>
      <c r="AU41" s="123">
        <v>12</v>
      </c>
      <c r="AV41" s="123">
        <v>4</v>
      </c>
      <c r="AW41" s="123">
        <v>125</v>
      </c>
      <c r="AX41" s="123">
        <v>2</v>
      </c>
      <c r="AY41" s="123">
        <v>2</v>
      </c>
      <c r="AZ41" s="123">
        <v>9</v>
      </c>
      <c r="BA41" s="123">
        <v>125</v>
      </c>
      <c r="BB41" s="123">
        <v>311</v>
      </c>
      <c r="BC41" s="123">
        <v>338</v>
      </c>
      <c r="BD41" s="123">
        <v>19</v>
      </c>
      <c r="BE41" s="123">
        <v>364.5</v>
      </c>
      <c r="BF41" s="123">
        <v>48</v>
      </c>
      <c r="BG41" s="123">
        <v>184</v>
      </c>
      <c r="BH41" s="123">
        <v>7</v>
      </c>
      <c r="BI41" s="123">
        <v>113</v>
      </c>
      <c r="BJ41" s="123">
        <v>226</v>
      </c>
      <c r="BK41" s="123">
        <v>274</v>
      </c>
      <c r="BL41" s="123">
        <v>36.5</v>
      </c>
      <c r="BM41" s="123">
        <v>527.5</v>
      </c>
      <c r="BN41" s="123">
        <v>161</v>
      </c>
      <c r="BO41" s="123">
        <v>332</v>
      </c>
      <c r="BP41" s="123">
        <v>30</v>
      </c>
      <c r="BQ41" s="123">
        <v>328</v>
      </c>
      <c r="BR41" s="123">
        <v>404</v>
      </c>
      <c r="BS41" s="124">
        <v>405</v>
      </c>
    </row>
    <row r="42" spans="1:71" s="8" customFormat="1" ht="15" customHeight="1" x14ac:dyDescent="0.2">
      <c r="A42" s="209" t="s">
        <v>366</v>
      </c>
      <c r="B42" s="209"/>
      <c r="C42" s="209"/>
      <c r="D42" s="209"/>
      <c r="E42" s="18" t="str">
        <f t="shared" si="0"/>
        <v/>
      </c>
      <c r="F42" s="16"/>
      <c r="G42" s="85">
        <f>IF(G41=0,"",G40/G41)</f>
        <v>0.97980711271850507</v>
      </c>
      <c r="H42" s="85">
        <f t="shared" ref="H42:BS42" si="6">IF(H41=0,"",H40/H41)</f>
        <v>0.89966068831798351</v>
      </c>
      <c r="I42" s="10" t="str">
        <f t="shared" si="6"/>
        <v/>
      </c>
      <c r="J42" s="85" t="str">
        <f>IF(J41=0,"",J45/J41)</f>
        <v/>
      </c>
      <c r="K42" s="85">
        <f t="shared" si="6"/>
        <v>0.94594594594594594</v>
      </c>
      <c r="L42" s="85">
        <f t="shared" si="6"/>
        <v>0.98963730569948183</v>
      </c>
      <c r="M42" s="85">
        <f t="shared" si="6"/>
        <v>0.98425196850393704</v>
      </c>
      <c r="N42" s="85">
        <f t="shared" si="6"/>
        <v>0.99328859060402686</v>
      </c>
      <c r="O42" s="85">
        <f t="shared" si="6"/>
        <v>0.91463414634146345</v>
      </c>
      <c r="P42" s="85">
        <f t="shared" si="6"/>
        <v>0.99248120300751874</v>
      </c>
      <c r="Q42" s="85">
        <f t="shared" si="6"/>
        <v>0.94374999999999998</v>
      </c>
      <c r="R42" s="85">
        <f t="shared" si="6"/>
        <v>0.97301349325337327</v>
      </c>
      <c r="S42" s="85" t="str">
        <f t="shared" si="6"/>
        <v/>
      </c>
      <c r="T42" s="85">
        <f t="shared" si="6"/>
        <v>0.79881656804733725</v>
      </c>
      <c r="U42" s="85">
        <f t="shared" si="6"/>
        <v>0.95901639344262291</v>
      </c>
      <c r="V42" s="85">
        <f t="shared" si="6"/>
        <v>0.93821510297482835</v>
      </c>
      <c r="W42" s="85">
        <f t="shared" si="6"/>
        <v>0.81924198250728864</v>
      </c>
      <c r="X42" s="85">
        <f t="shared" si="6"/>
        <v>0.85401459854014594</v>
      </c>
      <c r="Y42" s="85">
        <f t="shared" si="6"/>
        <v>0.96666666666666667</v>
      </c>
      <c r="Z42" s="85">
        <f t="shared" si="6"/>
        <v>0.95015576323987538</v>
      </c>
      <c r="AA42" s="85">
        <f t="shared" si="6"/>
        <v>0.86206896551724133</v>
      </c>
      <c r="AB42" s="85">
        <f t="shared" si="6"/>
        <v>0.76023391812865493</v>
      </c>
      <c r="AC42" s="85">
        <f t="shared" si="6"/>
        <v>0.77397260273972601</v>
      </c>
      <c r="AD42" s="85">
        <f t="shared" si="6"/>
        <v>0.84337349397590367</v>
      </c>
      <c r="AE42" s="85">
        <f t="shared" si="6"/>
        <v>0.90677966101694918</v>
      </c>
      <c r="AF42" s="85">
        <f t="shared" si="6"/>
        <v>1.0441988950276244</v>
      </c>
      <c r="AG42" s="85">
        <f t="shared" si="6"/>
        <v>1.0214592274678111</v>
      </c>
      <c r="AH42" s="85">
        <f t="shared" si="6"/>
        <v>1.0226474033580633</v>
      </c>
      <c r="AI42" s="85">
        <f t="shared" si="6"/>
        <v>1</v>
      </c>
      <c r="AJ42" s="85">
        <f t="shared" si="6"/>
        <v>1.24</v>
      </c>
      <c r="AK42" s="85">
        <f t="shared" si="6"/>
        <v>0.92307692307692313</v>
      </c>
      <c r="AL42" s="85">
        <f t="shared" si="6"/>
        <v>1</v>
      </c>
      <c r="AM42" s="85" t="str">
        <f t="shared" si="6"/>
        <v/>
      </c>
      <c r="AN42" s="85">
        <f t="shared" si="6"/>
        <v>1.0530612244897959</v>
      </c>
      <c r="AO42" s="85">
        <f t="shared" si="6"/>
        <v>0.99722376457523598</v>
      </c>
      <c r="AP42" s="85">
        <f t="shared" si="6"/>
        <v>0.97368421052631582</v>
      </c>
      <c r="AQ42" s="85">
        <f t="shared" si="6"/>
        <v>0.95044340114762649</v>
      </c>
      <c r="AR42" s="85">
        <f t="shared" si="6"/>
        <v>0.94805194805194803</v>
      </c>
      <c r="AS42" s="85">
        <f t="shared" si="6"/>
        <v>0.96593328601845285</v>
      </c>
      <c r="AT42" s="85">
        <f t="shared" si="6"/>
        <v>2.4</v>
      </c>
      <c r="AU42" s="85">
        <f t="shared" si="6"/>
        <v>1.3333333333333333</v>
      </c>
      <c r="AV42" s="85">
        <f t="shared" si="6"/>
        <v>0.75</v>
      </c>
      <c r="AW42" s="85">
        <f t="shared" si="6"/>
        <v>0.88</v>
      </c>
      <c r="AX42" s="85">
        <f t="shared" si="6"/>
        <v>1.5</v>
      </c>
      <c r="AY42" s="85">
        <f t="shared" si="6"/>
        <v>4</v>
      </c>
      <c r="AZ42" s="85">
        <f t="shared" si="6"/>
        <v>1.2222222222222223</v>
      </c>
      <c r="BA42" s="85">
        <f t="shared" si="6"/>
        <v>1.1200000000000001</v>
      </c>
      <c r="BB42" s="85">
        <f t="shared" si="6"/>
        <v>1.1479099678456592</v>
      </c>
      <c r="BC42" s="85">
        <f t="shared" si="6"/>
        <v>1.1923076923076923</v>
      </c>
      <c r="BD42" s="85">
        <f t="shared" si="6"/>
        <v>0.89473684210526316</v>
      </c>
      <c r="BE42" s="85">
        <f t="shared" si="6"/>
        <v>0.99862825788751719</v>
      </c>
      <c r="BF42" s="85">
        <f t="shared" si="6"/>
        <v>1.0208333333333333</v>
      </c>
      <c r="BG42" s="85">
        <f t="shared" si="6"/>
        <v>0.93478260869565222</v>
      </c>
      <c r="BH42" s="85">
        <f t="shared" si="6"/>
        <v>1</v>
      </c>
      <c r="BI42" s="85">
        <f t="shared" si="6"/>
        <v>0.98230088495575218</v>
      </c>
      <c r="BJ42" s="85">
        <f t="shared" si="6"/>
        <v>0.96902654867256632</v>
      </c>
      <c r="BK42" s="85">
        <f t="shared" si="6"/>
        <v>0.87226277372262773</v>
      </c>
      <c r="BL42" s="85">
        <f t="shared" si="6"/>
        <v>0.9452054794520548</v>
      </c>
      <c r="BM42" s="85">
        <f t="shared" si="6"/>
        <v>0.94881516587677728</v>
      </c>
      <c r="BN42" s="85">
        <f t="shared" si="6"/>
        <v>1.031055900621118</v>
      </c>
      <c r="BO42" s="85">
        <f t="shared" si="6"/>
        <v>1.2530120481927711</v>
      </c>
      <c r="BP42" s="85">
        <f t="shared" si="6"/>
        <v>1.5666666666666667</v>
      </c>
      <c r="BQ42" s="85">
        <f t="shared" si="6"/>
        <v>1.3170731707317074</v>
      </c>
      <c r="BR42" s="85">
        <f t="shared" si="6"/>
        <v>1.3514851485148516</v>
      </c>
      <c r="BS42" s="85">
        <f t="shared" si="6"/>
        <v>1.5123456790123457</v>
      </c>
    </row>
    <row r="43" spans="1:71" x14ac:dyDescent="0.2">
      <c r="A43" s="74"/>
      <c r="E43" s="52" t="str">
        <f t="shared" si="0"/>
        <v/>
      </c>
    </row>
    <row r="44" spans="1:71" x14ac:dyDescent="0.2">
      <c r="A44" s="74"/>
      <c r="D44" s="126" t="s">
        <v>367</v>
      </c>
      <c r="E44" s="126"/>
      <c r="F44" s="127">
        <f>SUM(E5:E39)</f>
        <v>29</v>
      </c>
    </row>
    <row r="45" spans="1:71" x14ac:dyDescent="0.2">
      <c r="A45" s="74"/>
      <c r="D45" s="126" t="s">
        <v>321</v>
      </c>
      <c r="E45" s="126"/>
      <c r="F45" s="128">
        <f>+F44/A39</f>
        <v>0.82857142857142863</v>
      </c>
      <c r="J45" s="62"/>
    </row>
    <row r="46" spans="1:71" x14ac:dyDescent="0.2">
      <c r="A46" s="74"/>
      <c r="E46" s="52" t="str">
        <f t="shared" ref="E46:E57" si="7">IF(F46="Y",1,"")</f>
        <v/>
      </c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</row>
    <row r="47" spans="1:71" ht="19.5" customHeight="1" x14ac:dyDescent="0.2">
      <c r="A47" s="74"/>
      <c r="E47" s="52" t="str">
        <f t="shared" si="7"/>
        <v/>
      </c>
    </row>
    <row r="48" spans="1:71" x14ac:dyDescent="0.2">
      <c r="A48" s="74"/>
      <c r="E48" s="52" t="str">
        <f t="shared" si="7"/>
        <v/>
      </c>
    </row>
    <row r="49" spans="1:5" x14ac:dyDescent="0.2">
      <c r="A49" s="74"/>
      <c r="E49" s="52" t="str">
        <f t="shared" si="7"/>
        <v/>
      </c>
    </row>
    <row r="50" spans="1:5" x14ac:dyDescent="0.2">
      <c r="A50" s="74"/>
      <c r="E50" s="52" t="str">
        <f t="shared" si="7"/>
        <v/>
      </c>
    </row>
    <row r="51" spans="1:5" x14ac:dyDescent="0.2">
      <c r="A51" s="74"/>
      <c r="E51" s="52" t="str">
        <f t="shared" si="7"/>
        <v/>
      </c>
    </row>
    <row r="52" spans="1:5" x14ac:dyDescent="0.2">
      <c r="A52" s="74"/>
      <c r="E52" s="52" t="str">
        <f t="shared" si="7"/>
        <v/>
      </c>
    </row>
    <row r="53" spans="1:5" x14ac:dyDescent="0.2">
      <c r="A53" s="74"/>
      <c r="E53" s="52" t="str">
        <f t="shared" si="7"/>
        <v/>
      </c>
    </row>
    <row r="54" spans="1:5" x14ac:dyDescent="0.2">
      <c r="A54" s="74"/>
      <c r="E54" s="52" t="str">
        <f t="shared" si="7"/>
        <v/>
      </c>
    </row>
    <row r="55" spans="1:5" x14ac:dyDescent="0.2">
      <c r="A55" s="74"/>
      <c r="E55" s="52" t="str">
        <f t="shared" si="7"/>
        <v/>
      </c>
    </row>
    <row r="56" spans="1:5" x14ac:dyDescent="0.2">
      <c r="A56" s="74"/>
      <c r="E56" s="52" t="str">
        <f t="shared" si="7"/>
        <v/>
      </c>
    </row>
    <row r="57" spans="1:5" x14ac:dyDescent="0.2">
      <c r="A57" s="74"/>
      <c r="E57" s="52" t="str">
        <f t="shared" si="7"/>
        <v/>
      </c>
    </row>
    <row r="58" spans="1:5" x14ac:dyDescent="0.2">
      <c r="A58" s="74"/>
      <c r="E58" s="52" t="str">
        <f t="shared" ref="E58:E66" si="8">IF(F58="Y",1,"")</f>
        <v/>
      </c>
    </row>
    <row r="59" spans="1:5" x14ac:dyDescent="0.2">
      <c r="A59" s="74"/>
      <c r="E59" s="52" t="str">
        <f t="shared" si="8"/>
        <v/>
      </c>
    </row>
    <row r="60" spans="1:5" x14ac:dyDescent="0.2">
      <c r="A60" s="74"/>
      <c r="E60" s="52" t="str">
        <f t="shared" si="8"/>
        <v/>
      </c>
    </row>
    <row r="61" spans="1:5" x14ac:dyDescent="0.2">
      <c r="A61" s="74"/>
      <c r="E61" s="52" t="str">
        <f t="shared" si="8"/>
        <v/>
      </c>
    </row>
    <row r="62" spans="1:5" x14ac:dyDescent="0.2">
      <c r="A62" s="74"/>
      <c r="E62" s="52" t="str">
        <f t="shared" si="8"/>
        <v/>
      </c>
    </row>
    <row r="63" spans="1:5" x14ac:dyDescent="0.2">
      <c r="A63" s="74"/>
      <c r="E63" s="52" t="str">
        <f t="shared" si="8"/>
        <v/>
      </c>
    </row>
    <row r="64" spans="1:5" x14ac:dyDescent="0.2">
      <c r="A64" s="74"/>
      <c r="E64" s="52" t="str">
        <f t="shared" si="8"/>
        <v/>
      </c>
    </row>
    <row r="65" spans="1:5" x14ac:dyDescent="0.2">
      <c r="A65" s="74"/>
      <c r="E65" s="52" t="str">
        <f t="shared" si="8"/>
        <v/>
      </c>
    </row>
    <row r="66" spans="1:5" x14ac:dyDescent="0.2">
      <c r="A66" s="74"/>
      <c r="E66" s="52" t="str">
        <f t="shared" si="8"/>
        <v/>
      </c>
    </row>
  </sheetData>
  <mergeCells count="39">
    <mergeCell ref="AB1:AE3"/>
    <mergeCell ref="AF1:AH3"/>
    <mergeCell ref="BH2:BK2"/>
    <mergeCell ref="BD3:BE3"/>
    <mergeCell ref="BF3:BG3"/>
    <mergeCell ref="BH3:BI3"/>
    <mergeCell ref="BJ3:BK3"/>
    <mergeCell ref="BD2:BG2"/>
    <mergeCell ref="AI1:AJ3"/>
    <mergeCell ref="BB3:BC3"/>
    <mergeCell ref="AM1:AN3"/>
    <mergeCell ref="AR2:AU2"/>
    <mergeCell ref="AK1:AL3"/>
    <mergeCell ref="AR3:AS3"/>
    <mergeCell ref="AT3:AU3"/>
    <mergeCell ref="AV3:AW3"/>
    <mergeCell ref="A42:D42"/>
    <mergeCell ref="A41:D41"/>
    <mergeCell ref="A40:D40"/>
    <mergeCell ref="J1:R3"/>
    <mergeCell ref="S1:AA3"/>
    <mergeCell ref="I1:I4"/>
    <mergeCell ref="G1:G4"/>
    <mergeCell ref="H1:H4"/>
    <mergeCell ref="A1:D4"/>
    <mergeCell ref="E1:E4"/>
    <mergeCell ref="F1:F4"/>
    <mergeCell ref="AX3:AY3"/>
    <mergeCell ref="AZ3:BA3"/>
    <mergeCell ref="AO1:AQ3"/>
    <mergeCell ref="AR1:BS1"/>
    <mergeCell ref="AV2:AY2"/>
    <mergeCell ref="BP2:BS2"/>
    <mergeCell ref="BR3:BS3"/>
    <mergeCell ref="BL3:BM3"/>
    <mergeCell ref="BN3:BO3"/>
    <mergeCell ref="BP3:BQ3"/>
    <mergeCell ref="BL2:BO2"/>
    <mergeCell ref="AZ2:BC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7"/>
  <dimension ref="A1:DS75"/>
  <sheetViews>
    <sheetView zoomScaleNormal="100" workbookViewId="0">
      <pane ySplit="4200" topLeftCell="A15" activePane="bottomLeft"/>
      <selection activeCell="BU1" sqref="A1:XFD1"/>
      <selection pane="bottomLeft" activeCell="A16" sqref="A16"/>
    </sheetView>
  </sheetViews>
  <sheetFormatPr defaultColWidth="9.42578125" defaultRowHeight="12.75" x14ac:dyDescent="0.2"/>
  <cols>
    <col min="1" max="2" width="9.42578125" style="9" customWidth="1"/>
    <col min="3" max="3" width="6.5703125" style="4" customWidth="1"/>
    <col min="4" max="4" width="48" style="1" bestFit="1" customWidth="1"/>
    <col min="5" max="5" width="10.42578125" style="1" hidden="1" customWidth="1"/>
    <col min="6" max="6" width="10.42578125" style="1" customWidth="1"/>
    <col min="7" max="7" width="10.42578125" style="4" customWidth="1"/>
    <col min="8" max="9" width="11.42578125" style="62" customWidth="1"/>
    <col min="10" max="10" width="11.42578125" style="62" hidden="1" customWidth="1"/>
    <col min="11" max="63" width="11.42578125" style="1" customWidth="1"/>
    <col min="64" max="64" width="11.42578125" style="13" customWidth="1"/>
    <col min="65" max="72" width="11.42578125" style="1" customWidth="1"/>
    <col min="73" max="16384" width="9.42578125" style="9"/>
  </cols>
  <sheetData>
    <row r="1" spans="1:123" ht="33" customHeight="1" x14ac:dyDescent="0.2">
      <c r="A1" s="202" t="s">
        <v>371</v>
      </c>
      <c r="B1" s="202"/>
      <c r="C1" s="202"/>
      <c r="D1" s="202"/>
      <c r="E1" s="203"/>
      <c r="F1" s="113"/>
      <c r="G1" s="206" t="s">
        <v>315</v>
      </c>
      <c r="H1" s="193" t="s">
        <v>245</v>
      </c>
      <c r="I1" s="193" t="s">
        <v>246</v>
      </c>
      <c r="J1" s="213" t="s">
        <v>2</v>
      </c>
      <c r="K1" s="191" t="s">
        <v>240</v>
      </c>
      <c r="L1" s="191"/>
      <c r="M1" s="191"/>
      <c r="N1" s="191"/>
      <c r="O1" s="191"/>
      <c r="P1" s="191"/>
      <c r="Q1" s="191"/>
      <c r="R1" s="191"/>
      <c r="S1" s="191"/>
      <c r="T1" s="191" t="s">
        <v>239</v>
      </c>
      <c r="U1" s="191"/>
      <c r="V1" s="191"/>
      <c r="W1" s="191"/>
      <c r="X1" s="191"/>
      <c r="Y1" s="191"/>
      <c r="Z1" s="191"/>
      <c r="AA1" s="191"/>
      <c r="AB1" s="191"/>
      <c r="AC1" s="177" t="s">
        <v>282</v>
      </c>
      <c r="AD1" s="177"/>
      <c r="AE1" s="177"/>
      <c r="AF1" s="177"/>
      <c r="AG1" s="192" t="s">
        <v>284</v>
      </c>
      <c r="AH1" s="192"/>
      <c r="AI1" s="192"/>
      <c r="AJ1" s="177" t="s">
        <v>0</v>
      </c>
      <c r="AK1" s="177"/>
      <c r="AL1" s="177" t="s">
        <v>262</v>
      </c>
      <c r="AM1" s="177"/>
      <c r="AN1" s="192" t="s">
        <v>241</v>
      </c>
      <c r="AO1" s="192"/>
      <c r="AP1" s="191" t="s">
        <v>242</v>
      </c>
      <c r="AQ1" s="191"/>
      <c r="AR1" s="191"/>
      <c r="AS1" s="177" t="s">
        <v>244</v>
      </c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</row>
    <row r="2" spans="1:123" ht="28.35" customHeight="1" x14ac:dyDescent="0.2">
      <c r="A2" s="202"/>
      <c r="B2" s="202"/>
      <c r="C2" s="202"/>
      <c r="D2" s="202"/>
      <c r="E2" s="204"/>
      <c r="F2" s="114"/>
      <c r="G2" s="207"/>
      <c r="H2" s="193"/>
      <c r="I2" s="193"/>
      <c r="J2" s="213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77"/>
      <c r="AD2" s="177"/>
      <c r="AE2" s="177"/>
      <c r="AF2" s="177"/>
      <c r="AG2" s="192"/>
      <c r="AH2" s="192"/>
      <c r="AI2" s="192"/>
      <c r="AJ2" s="177"/>
      <c r="AK2" s="177"/>
      <c r="AL2" s="177"/>
      <c r="AM2" s="177"/>
      <c r="AN2" s="192"/>
      <c r="AO2" s="192"/>
      <c r="AP2" s="191"/>
      <c r="AQ2" s="191"/>
      <c r="AR2" s="191"/>
      <c r="AS2" s="177" t="s">
        <v>305</v>
      </c>
      <c r="AT2" s="177"/>
      <c r="AU2" s="177"/>
      <c r="AV2" s="177"/>
      <c r="AW2" s="177" t="s">
        <v>283</v>
      </c>
      <c r="AX2" s="177"/>
      <c r="AY2" s="177"/>
      <c r="AZ2" s="177"/>
      <c r="BA2" s="177" t="s">
        <v>269</v>
      </c>
      <c r="BB2" s="177"/>
      <c r="BC2" s="177"/>
      <c r="BD2" s="177"/>
      <c r="BE2" s="177" t="s">
        <v>270</v>
      </c>
      <c r="BF2" s="177"/>
      <c r="BG2" s="177"/>
      <c r="BH2" s="177"/>
      <c r="BI2" s="177" t="s">
        <v>271</v>
      </c>
      <c r="BJ2" s="177"/>
      <c r="BK2" s="177"/>
      <c r="BL2" s="177"/>
      <c r="BM2" s="177" t="s">
        <v>272</v>
      </c>
      <c r="BN2" s="177"/>
      <c r="BO2" s="177"/>
      <c r="BP2" s="177"/>
      <c r="BQ2" s="177" t="s">
        <v>1</v>
      </c>
      <c r="BR2" s="177"/>
      <c r="BS2" s="177"/>
      <c r="BT2" s="177"/>
    </row>
    <row r="3" spans="1:123" ht="28.35" customHeight="1" x14ac:dyDescent="0.2">
      <c r="A3" s="202"/>
      <c r="B3" s="202"/>
      <c r="C3" s="202"/>
      <c r="D3" s="202"/>
      <c r="E3" s="204"/>
      <c r="F3" s="114"/>
      <c r="G3" s="207"/>
      <c r="H3" s="193"/>
      <c r="I3" s="193"/>
      <c r="J3" s="213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77"/>
      <c r="AD3" s="177"/>
      <c r="AE3" s="177"/>
      <c r="AF3" s="177"/>
      <c r="AG3" s="192"/>
      <c r="AH3" s="192"/>
      <c r="AI3" s="192"/>
      <c r="AJ3" s="177"/>
      <c r="AK3" s="177"/>
      <c r="AL3" s="177"/>
      <c r="AM3" s="177"/>
      <c r="AN3" s="192"/>
      <c r="AO3" s="192"/>
      <c r="AP3" s="191"/>
      <c r="AQ3" s="191"/>
      <c r="AR3" s="191"/>
      <c r="AS3" s="177" t="s">
        <v>265</v>
      </c>
      <c r="AT3" s="177"/>
      <c r="AU3" s="177" t="s">
        <v>266</v>
      </c>
      <c r="AV3" s="177"/>
      <c r="AW3" s="177" t="s">
        <v>265</v>
      </c>
      <c r="AX3" s="177"/>
      <c r="AY3" s="177" t="s">
        <v>266</v>
      </c>
      <c r="AZ3" s="177"/>
      <c r="BA3" s="177" t="s">
        <v>265</v>
      </c>
      <c r="BB3" s="177"/>
      <c r="BC3" s="177" t="s">
        <v>266</v>
      </c>
      <c r="BD3" s="177"/>
      <c r="BE3" s="177" t="s">
        <v>265</v>
      </c>
      <c r="BF3" s="177"/>
      <c r="BG3" s="177" t="s">
        <v>266</v>
      </c>
      <c r="BH3" s="177"/>
      <c r="BI3" s="177" t="s">
        <v>265</v>
      </c>
      <c r="BJ3" s="177"/>
      <c r="BK3" s="177" t="s">
        <v>266</v>
      </c>
      <c r="BL3" s="177"/>
      <c r="BM3" s="177" t="s">
        <v>265</v>
      </c>
      <c r="BN3" s="177"/>
      <c r="BO3" s="177" t="s">
        <v>266</v>
      </c>
      <c r="BP3" s="177"/>
      <c r="BQ3" s="177" t="s">
        <v>265</v>
      </c>
      <c r="BR3" s="177"/>
      <c r="BS3" s="177" t="s">
        <v>266</v>
      </c>
      <c r="BT3" s="177"/>
    </row>
    <row r="4" spans="1:123" ht="108.75" customHeight="1" x14ac:dyDescent="0.2">
      <c r="A4" s="202"/>
      <c r="B4" s="202"/>
      <c r="C4" s="202"/>
      <c r="D4" s="202"/>
      <c r="E4" s="205"/>
      <c r="F4" s="114"/>
      <c r="G4" s="207"/>
      <c r="H4" s="193"/>
      <c r="I4" s="193"/>
      <c r="J4" s="213"/>
      <c r="K4" s="6" t="s">
        <v>250</v>
      </c>
      <c r="L4" s="5" t="s">
        <v>3</v>
      </c>
      <c r="M4" s="5" t="s">
        <v>4</v>
      </c>
      <c r="N4" s="5" t="s">
        <v>5</v>
      </c>
      <c r="O4" s="5" t="s">
        <v>6</v>
      </c>
      <c r="P4" s="5" t="s">
        <v>7</v>
      </c>
      <c r="Q4" s="5" t="s">
        <v>8</v>
      </c>
      <c r="R4" s="5" t="s">
        <v>9</v>
      </c>
      <c r="S4" s="5" t="s">
        <v>10</v>
      </c>
      <c r="T4" s="6" t="s">
        <v>250</v>
      </c>
      <c r="U4" s="5" t="s">
        <v>3</v>
      </c>
      <c r="V4" s="5" t="s">
        <v>4</v>
      </c>
      <c r="W4" s="5" t="s">
        <v>5</v>
      </c>
      <c r="X4" s="5" t="s">
        <v>6</v>
      </c>
      <c r="Y4" s="5" t="s">
        <v>7</v>
      </c>
      <c r="Z4" s="5" t="s">
        <v>8</v>
      </c>
      <c r="AA4" s="5" t="s">
        <v>9</v>
      </c>
      <c r="AB4" s="5" t="s">
        <v>10</v>
      </c>
      <c r="AC4" s="6" t="s">
        <v>259</v>
      </c>
      <c r="AD4" s="6" t="s">
        <v>273</v>
      </c>
      <c r="AE4" s="6" t="s">
        <v>274</v>
      </c>
      <c r="AF4" s="6" t="s">
        <v>275</v>
      </c>
      <c r="AG4" s="6" t="s">
        <v>11</v>
      </c>
      <c r="AH4" s="6" t="s">
        <v>260</v>
      </c>
      <c r="AI4" s="6" t="s">
        <v>261</v>
      </c>
      <c r="AJ4" s="6" t="s">
        <v>11</v>
      </c>
      <c r="AK4" s="6" t="s">
        <v>12</v>
      </c>
      <c r="AL4" s="6" t="s">
        <v>11</v>
      </c>
      <c r="AM4" s="6" t="s">
        <v>12</v>
      </c>
      <c r="AN4" s="6" t="s">
        <v>11</v>
      </c>
      <c r="AO4" s="6" t="s">
        <v>12</v>
      </c>
      <c r="AP4" s="6" t="s">
        <v>263</v>
      </c>
      <c r="AQ4" s="6" t="s">
        <v>264</v>
      </c>
      <c r="AR4" s="6" t="s">
        <v>243</v>
      </c>
      <c r="AS4" s="6" t="s">
        <v>267</v>
      </c>
      <c r="AT4" s="6" t="s">
        <v>268</v>
      </c>
      <c r="AU4" s="6" t="s">
        <v>267</v>
      </c>
      <c r="AV4" s="6" t="s">
        <v>268</v>
      </c>
      <c r="AW4" s="6" t="s">
        <v>267</v>
      </c>
      <c r="AX4" s="6" t="s">
        <v>268</v>
      </c>
      <c r="AY4" s="6" t="s">
        <v>267</v>
      </c>
      <c r="AZ4" s="6" t="s">
        <v>268</v>
      </c>
      <c r="BA4" s="6" t="s">
        <v>267</v>
      </c>
      <c r="BB4" s="6" t="s">
        <v>268</v>
      </c>
      <c r="BC4" s="6" t="s">
        <v>267</v>
      </c>
      <c r="BD4" s="6" t="s">
        <v>268</v>
      </c>
      <c r="BE4" s="6" t="s">
        <v>267</v>
      </c>
      <c r="BF4" s="6" t="s">
        <v>268</v>
      </c>
      <c r="BG4" s="6" t="s">
        <v>267</v>
      </c>
      <c r="BH4" s="6" t="s">
        <v>268</v>
      </c>
      <c r="BI4" s="6" t="s">
        <v>267</v>
      </c>
      <c r="BJ4" s="6" t="s">
        <v>268</v>
      </c>
      <c r="BK4" s="6" t="s">
        <v>267</v>
      </c>
      <c r="BL4" s="53" t="s">
        <v>268</v>
      </c>
      <c r="BM4" s="6" t="s">
        <v>267</v>
      </c>
      <c r="BN4" s="6" t="s">
        <v>268</v>
      </c>
      <c r="BO4" s="6" t="s">
        <v>267</v>
      </c>
      <c r="BP4" s="6" t="s">
        <v>268</v>
      </c>
      <c r="BQ4" s="6" t="s">
        <v>267</v>
      </c>
      <c r="BR4" s="6" t="s">
        <v>268</v>
      </c>
      <c r="BS4" s="6" t="s">
        <v>267</v>
      </c>
      <c r="BT4" s="6" t="s">
        <v>268</v>
      </c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</row>
    <row r="5" spans="1:123" customFormat="1" x14ac:dyDescent="0.2">
      <c r="A5" s="11">
        <v>1</v>
      </c>
      <c r="B5" s="11" t="s">
        <v>281</v>
      </c>
      <c r="C5" s="11">
        <v>15928</v>
      </c>
      <c r="D5" s="18" t="s">
        <v>249</v>
      </c>
      <c r="E5" s="18">
        <f>IF(G5="Y",1,"")</f>
        <v>1</v>
      </c>
      <c r="F5" s="18"/>
      <c r="G5" s="145" t="s">
        <v>377</v>
      </c>
      <c r="H5" s="108">
        <f>SUM(K5:S5)</f>
        <v>81</v>
      </c>
      <c r="I5" s="108">
        <f>SUM(T5:AB5)</f>
        <v>16</v>
      </c>
      <c r="J5" s="84"/>
      <c r="K5" s="23"/>
      <c r="L5" s="12"/>
      <c r="M5" s="12">
        <v>4</v>
      </c>
      <c r="N5" s="12">
        <v>8</v>
      </c>
      <c r="O5" s="12">
        <v>49</v>
      </c>
      <c r="P5" s="12"/>
      <c r="Q5" s="12">
        <v>5</v>
      </c>
      <c r="R5" s="12">
        <v>5</v>
      </c>
      <c r="S5" s="12">
        <v>10</v>
      </c>
      <c r="T5" s="35"/>
      <c r="U5" s="12"/>
      <c r="V5" s="12"/>
      <c r="W5" s="12">
        <v>3</v>
      </c>
      <c r="X5" s="12">
        <v>9</v>
      </c>
      <c r="Y5" s="12"/>
      <c r="Z5" s="12"/>
      <c r="AA5" s="12">
        <v>3</v>
      </c>
      <c r="AB5" s="12">
        <v>1</v>
      </c>
      <c r="AC5" s="17"/>
      <c r="AD5" s="17">
        <v>7</v>
      </c>
      <c r="AE5" s="17"/>
      <c r="AF5" s="17"/>
      <c r="AG5" s="17">
        <v>4</v>
      </c>
      <c r="AH5" s="17">
        <v>2</v>
      </c>
      <c r="AI5" s="17">
        <v>57</v>
      </c>
      <c r="AJ5" s="17"/>
      <c r="AK5" s="17"/>
      <c r="AL5" s="17"/>
      <c r="AM5" s="17"/>
      <c r="AN5" s="17"/>
      <c r="AO5" s="17"/>
      <c r="AP5" s="12">
        <v>4</v>
      </c>
      <c r="AQ5" s="12"/>
      <c r="AR5" s="12">
        <v>6</v>
      </c>
      <c r="AS5" s="17">
        <v>1</v>
      </c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>
        <v>1</v>
      </c>
      <c r="BL5" s="17">
        <v>4</v>
      </c>
      <c r="BM5" s="17"/>
      <c r="BN5" s="17"/>
      <c r="BO5" s="17">
        <v>1</v>
      </c>
      <c r="BP5" s="17">
        <v>1</v>
      </c>
      <c r="BQ5" s="17"/>
      <c r="BR5" s="17"/>
      <c r="BS5" s="17"/>
      <c r="BT5" s="17"/>
    </row>
    <row r="6" spans="1:123" customFormat="1" x14ac:dyDescent="0.2">
      <c r="A6" s="11">
        <f t="shared" ref="A6:A67" si="0">+A5+1</f>
        <v>2</v>
      </c>
      <c r="B6" s="11" t="s">
        <v>281</v>
      </c>
      <c r="C6" s="36">
        <v>12601</v>
      </c>
      <c r="D6" s="18" t="s">
        <v>220</v>
      </c>
      <c r="E6" s="18">
        <f t="shared" ref="E6:E66" si="1">IF(G6="Y",1,"")</f>
        <v>1</v>
      </c>
      <c r="F6" s="18"/>
      <c r="G6" s="145" t="s">
        <v>377</v>
      </c>
      <c r="H6" s="108">
        <f t="shared" ref="H6:H67" si="2">SUM(K6:S6)</f>
        <v>112</v>
      </c>
      <c r="I6" s="108">
        <f t="shared" ref="I6:I67" si="3">SUM(T6:AB6)</f>
        <v>2</v>
      </c>
      <c r="J6" s="84"/>
      <c r="K6" s="49"/>
      <c r="L6" s="12"/>
      <c r="M6" s="12">
        <v>2</v>
      </c>
      <c r="N6" s="12">
        <v>10</v>
      </c>
      <c r="O6" s="12">
        <v>66</v>
      </c>
      <c r="P6" s="12"/>
      <c r="Q6" s="12">
        <v>1</v>
      </c>
      <c r="R6" s="12">
        <v>6</v>
      </c>
      <c r="S6" s="12">
        <v>27</v>
      </c>
      <c r="T6" s="35"/>
      <c r="U6" s="12"/>
      <c r="V6" s="12"/>
      <c r="W6" s="12">
        <v>1</v>
      </c>
      <c r="X6" s="12"/>
      <c r="Y6" s="12"/>
      <c r="Z6" s="12"/>
      <c r="AA6" s="12">
        <v>1</v>
      </c>
      <c r="AB6" s="12"/>
      <c r="AC6" s="17"/>
      <c r="AD6" s="17">
        <v>5</v>
      </c>
      <c r="AE6" s="17">
        <v>12</v>
      </c>
      <c r="AF6" s="17"/>
      <c r="AG6" s="17">
        <v>6</v>
      </c>
      <c r="AH6" s="17">
        <v>4</v>
      </c>
      <c r="AI6" s="17">
        <v>80</v>
      </c>
      <c r="AJ6" s="17">
        <v>2</v>
      </c>
      <c r="AK6" s="17">
        <v>1</v>
      </c>
      <c r="AL6" s="17"/>
      <c r="AM6" s="17"/>
      <c r="AN6" s="17"/>
      <c r="AO6" s="17"/>
      <c r="AP6" s="12">
        <v>5</v>
      </c>
      <c r="AQ6" s="12">
        <v>10</v>
      </c>
      <c r="AR6" s="12">
        <v>30</v>
      </c>
      <c r="AS6" s="17">
        <v>1</v>
      </c>
      <c r="AT6" s="17">
        <v>40</v>
      </c>
      <c r="AU6" s="17"/>
      <c r="AV6" s="17"/>
      <c r="AW6" s="17"/>
      <c r="AX6" s="17"/>
      <c r="AY6" s="17"/>
      <c r="AZ6" s="17"/>
      <c r="BA6" s="17"/>
      <c r="BB6" s="17"/>
      <c r="BC6" s="17">
        <v>8</v>
      </c>
      <c r="BD6" s="17">
        <v>2</v>
      </c>
      <c r="BE6" s="17">
        <v>1</v>
      </c>
      <c r="BF6" s="17">
        <v>25</v>
      </c>
      <c r="BG6" s="17"/>
      <c r="BH6" s="17"/>
      <c r="BI6" s="17"/>
      <c r="BJ6" s="17"/>
      <c r="BK6" s="17"/>
      <c r="BL6" s="17"/>
      <c r="BM6" s="17">
        <v>1</v>
      </c>
      <c r="BN6" s="17">
        <v>20</v>
      </c>
      <c r="BO6" s="17"/>
      <c r="BP6" s="17"/>
      <c r="BQ6" s="17">
        <v>2</v>
      </c>
      <c r="BR6" s="17">
        <v>5</v>
      </c>
      <c r="BS6" s="17">
        <v>30</v>
      </c>
      <c r="BT6" s="17">
        <v>8</v>
      </c>
    </row>
    <row r="7" spans="1:123" customFormat="1" x14ac:dyDescent="0.2">
      <c r="A7" s="11">
        <f t="shared" si="0"/>
        <v>3</v>
      </c>
      <c r="B7" s="11" t="s">
        <v>281</v>
      </c>
      <c r="C7" s="11">
        <v>9801</v>
      </c>
      <c r="D7" s="18" t="s">
        <v>198</v>
      </c>
      <c r="E7" s="18" t="str">
        <f t="shared" si="1"/>
        <v/>
      </c>
      <c r="F7" s="18"/>
      <c r="G7" s="19" t="s">
        <v>307</v>
      </c>
      <c r="H7" s="108">
        <f t="shared" si="2"/>
        <v>0</v>
      </c>
      <c r="I7" s="108">
        <f t="shared" si="3"/>
        <v>22</v>
      </c>
      <c r="J7" s="84"/>
      <c r="K7" s="23"/>
      <c r="L7" s="12"/>
      <c r="M7" s="12"/>
      <c r="N7" s="12"/>
      <c r="O7" s="12"/>
      <c r="P7" s="12"/>
      <c r="Q7" s="12"/>
      <c r="R7" s="12"/>
      <c r="S7" s="12"/>
      <c r="T7" s="35"/>
      <c r="U7" s="12">
        <v>4</v>
      </c>
      <c r="V7" s="12">
        <v>3</v>
      </c>
      <c r="W7" s="12">
        <v>4</v>
      </c>
      <c r="X7" s="12"/>
      <c r="Y7" s="12">
        <v>4</v>
      </c>
      <c r="Z7" s="12">
        <v>3</v>
      </c>
      <c r="AA7" s="12">
        <v>4</v>
      </c>
      <c r="AB7" s="12"/>
      <c r="AC7" s="17"/>
      <c r="AD7" s="17"/>
      <c r="AE7" s="17"/>
      <c r="AF7" s="17"/>
      <c r="AG7" s="17">
        <v>10</v>
      </c>
      <c r="AH7" s="17">
        <v>1</v>
      </c>
      <c r="AI7" s="17">
        <v>30</v>
      </c>
      <c r="AJ7" s="17"/>
      <c r="AK7" s="17"/>
      <c r="AL7" s="17"/>
      <c r="AM7" s="17"/>
      <c r="AN7" s="17"/>
      <c r="AO7" s="17"/>
      <c r="AP7" s="12">
        <v>30</v>
      </c>
      <c r="AQ7" s="12"/>
      <c r="AR7" s="12"/>
      <c r="AS7" s="17"/>
      <c r="AT7" s="17">
        <v>3</v>
      </c>
      <c r="AU7" s="17"/>
      <c r="AV7" s="17"/>
      <c r="AW7" s="17"/>
      <c r="AX7" s="17">
        <v>2</v>
      </c>
      <c r="AY7" s="17"/>
      <c r="AZ7" s="17"/>
      <c r="BA7" s="17"/>
      <c r="BB7" s="17"/>
      <c r="BC7" s="17"/>
      <c r="BD7" s="17">
        <v>10</v>
      </c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</row>
    <row r="8" spans="1:123" customFormat="1" x14ac:dyDescent="0.2">
      <c r="A8" s="11">
        <f t="shared" si="0"/>
        <v>4</v>
      </c>
      <c r="B8" s="11" t="s">
        <v>281</v>
      </c>
      <c r="C8" s="38">
        <v>14281</v>
      </c>
      <c r="D8" s="18" t="s">
        <v>304</v>
      </c>
      <c r="E8" s="18">
        <f t="shared" si="1"/>
        <v>1</v>
      </c>
      <c r="F8" s="18"/>
      <c r="G8" s="145" t="s">
        <v>377</v>
      </c>
      <c r="H8" s="108">
        <f t="shared" si="2"/>
        <v>122</v>
      </c>
      <c r="I8" s="108">
        <f t="shared" si="3"/>
        <v>39</v>
      </c>
      <c r="J8" s="84"/>
      <c r="K8" s="40"/>
      <c r="L8" s="12"/>
      <c r="M8" s="12">
        <v>1</v>
      </c>
      <c r="N8" s="12">
        <v>13</v>
      </c>
      <c r="O8" s="12">
        <v>77</v>
      </c>
      <c r="P8" s="12"/>
      <c r="Q8" s="12">
        <v>1</v>
      </c>
      <c r="R8" s="12">
        <v>3</v>
      </c>
      <c r="S8" s="12">
        <v>27</v>
      </c>
      <c r="T8" s="35"/>
      <c r="U8" s="12"/>
      <c r="V8" s="12">
        <v>3</v>
      </c>
      <c r="W8" s="12">
        <v>2</v>
      </c>
      <c r="X8" s="12">
        <v>15</v>
      </c>
      <c r="Y8" s="12"/>
      <c r="Z8" s="12">
        <v>1</v>
      </c>
      <c r="AA8" s="12">
        <v>6</v>
      </c>
      <c r="AB8" s="12">
        <v>12</v>
      </c>
      <c r="AC8" s="17">
        <v>1</v>
      </c>
      <c r="AD8" s="17">
        <v>4</v>
      </c>
      <c r="AE8" s="17">
        <v>3</v>
      </c>
      <c r="AF8" s="17">
        <v>19</v>
      </c>
      <c r="AG8" s="17">
        <v>2</v>
      </c>
      <c r="AH8" s="17"/>
      <c r="AI8" s="17">
        <v>54</v>
      </c>
      <c r="AJ8" s="17"/>
      <c r="AK8" s="17"/>
      <c r="AL8" s="17"/>
      <c r="AM8" s="17"/>
      <c r="AN8" s="17"/>
      <c r="AO8" s="17">
        <v>1</v>
      </c>
      <c r="AP8" s="12">
        <v>2</v>
      </c>
      <c r="AQ8" s="12"/>
      <c r="AR8" s="12"/>
      <c r="AS8" s="17">
        <v>1</v>
      </c>
      <c r="AT8" s="17">
        <v>55</v>
      </c>
      <c r="AU8" s="17"/>
      <c r="AV8" s="17"/>
      <c r="AW8" s="17"/>
      <c r="AX8" s="17"/>
      <c r="AY8" s="17"/>
      <c r="AZ8" s="17"/>
      <c r="BA8" s="17"/>
      <c r="BB8" s="17"/>
      <c r="BC8" s="17">
        <v>14</v>
      </c>
      <c r="BD8" s="17"/>
      <c r="BE8" s="17"/>
      <c r="BF8" s="17"/>
      <c r="BG8" s="17"/>
      <c r="BH8" s="17"/>
      <c r="BI8" s="17"/>
      <c r="BJ8" s="17"/>
      <c r="BK8" s="17"/>
      <c r="BL8" s="17"/>
      <c r="BM8" s="17">
        <v>2</v>
      </c>
      <c r="BN8" s="17">
        <v>27</v>
      </c>
      <c r="BO8" s="17">
        <v>15</v>
      </c>
      <c r="BP8" s="17">
        <v>13.5</v>
      </c>
      <c r="BQ8" s="17">
        <v>6</v>
      </c>
      <c r="BR8" s="17">
        <v>8</v>
      </c>
      <c r="BS8" s="17">
        <v>3</v>
      </c>
      <c r="BT8" s="17">
        <v>8</v>
      </c>
    </row>
    <row r="9" spans="1:123" customFormat="1" x14ac:dyDescent="0.2">
      <c r="A9" s="11">
        <f t="shared" si="0"/>
        <v>5</v>
      </c>
      <c r="B9" s="11" t="s">
        <v>281</v>
      </c>
      <c r="C9" s="11">
        <v>9852</v>
      </c>
      <c r="D9" s="18" t="s">
        <v>229</v>
      </c>
      <c r="E9" s="18">
        <f t="shared" si="1"/>
        <v>1</v>
      </c>
      <c r="F9" s="18"/>
      <c r="G9" s="145" t="s">
        <v>377</v>
      </c>
      <c r="H9" s="108">
        <f t="shared" si="2"/>
        <v>70</v>
      </c>
      <c r="I9" s="108">
        <f t="shared" si="3"/>
        <v>64</v>
      </c>
      <c r="J9" s="84"/>
      <c r="K9" s="23"/>
      <c r="L9" s="21"/>
      <c r="M9" s="21">
        <v>1</v>
      </c>
      <c r="N9" s="21">
        <v>10</v>
      </c>
      <c r="O9" s="21">
        <v>31</v>
      </c>
      <c r="P9" s="21"/>
      <c r="Q9" s="21">
        <v>2</v>
      </c>
      <c r="R9" s="21">
        <v>5</v>
      </c>
      <c r="S9" s="21">
        <v>21</v>
      </c>
      <c r="T9" s="23"/>
      <c r="U9" s="21">
        <v>1</v>
      </c>
      <c r="V9" s="21">
        <v>9</v>
      </c>
      <c r="W9" s="21">
        <v>6</v>
      </c>
      <c r="X9" s="21">
        <v>19</v>
      </c>
      <c r="Y9" s="21"/>
      <c r="Z9" s="21">
        <v>9</v>
      </c>
      <c r="AA9" s="21">
        <v>6</v>
      </c>
      <c r="AB9" s="21">
        <v>14</v>
      </c>
      <c r="AC9" s="22"/>
      <c r="AD9" s="22">
        <v>5</v>
      </c>
      <c r="AE9" s="22">
        <v>4</v>
      </c>
      <c r="AF9" s="22"/>
      <c r="AG9" s="22">
        <v>19</v>
      </c>
      <c r="AH9" s="22">
        <v>5</v>
      </c>
      <c r="AI9" s="22">
        <v>89</v>
      </c>
      <c r="AJ9" s="22"/>
      <c r="AK9" s="22">
        <v>3</v>
      </c>
      <c r="AL9" s="22"/>
      <c r="AM9" s="22"/>
      <c r="AN9" s="22"/>
      <c r="AO9" s="22"/>
      <c r="AP9" s="21">
        <v>14</v>
      </c>
      <c r="AQ9" s="21">
        <v>4</v>
      </c>
      <c r="AR9" s="21">
        <v>25</v>
      </c>
      <c r="AS9" s="22">
        <v>1</v>
      </c>
      <c r="AT9" s="22">
        <v>50</v>
      </c>
      <c r="AU9" s="22"/>
      <c r="AV9" s="22"/>
      <c r="AW9" s="22"/>
      <c r="AX9" s="22"/>
      <c r="AY9" s="22"/>
      <c r="AZ9" s="22"/>
      <c r="BA9" s="22"/>
      <c r="BB9" s="22"/>
      <c r="BC9" s="22">
        <v>5</v>
      </c>
      <c r="BD9" s="22">
        <v>10</v>
      </c>
      <c r="BE9" s="22"/>
      <c r="BF9" s="22"/>
      <c r="BG9" s="22">
        <v>4</v>
      </c>
      <c r="BH9" s="22">
        <v>5</v>
      </c>
      <c r="BI9" s="22">
        <v>1</v>
      </c>
      <c r="BJ9" s="22">
        <v>30</v>
      </c>
      <c r="BK9" s="22"/>
      <c r="BL9" s="22"/>
      <c r="BM9" s="22">
        <v>1</v>
      </c>
      <c r="BN9" s="22">
        <v>25</v>
      </c>
      <c r="BO9" s="22"/>
      <c r="BP9" s="22"/>
      <c r="BQ9" s="22">
        <v>1</v>
      </c>
      <c r="BR9" s="22">
        <v>3</v>
      </c>
      <c r="BS9" s="22">
        <v>33</v>
      </c>
      <c r="BT9" s="22">
        <v>51</v>
      </c>
    </row>
    <row r="10" spans="1:123" customFormat="1" x14ac:dyDescent="0.2">
      <c r="A10" s="11">
        <f t="shared" si="0"/>
        <v>6</v>
      </c>
      <c r="B10" s="11" t="s">
        <v>281</v>
      </c>
      <c r="C10" s="38">
        <v>9768</v>
      </c>
      <c r="D10" s="18" t="s">
        <v>191</v>
      </c>
      <c r="E10" s="18">
        <f t="shared" si="1"/>
        <v>1</v>
      </c>
      <c r="F10" s="18"/>
      <c r="G10" s="145" t="s">
        <v>377</v>
      </c>
      <c r="H10" s="108">
        <f t="shared" si="2"/>
        <v>94</v>
      </c>
      <c r="I10" s="108">
        <f t="shared" si="3"/>
        <v>89</v>
      </c>
      <c r="J10" s="84"/>
      <c r="K10" s="40"/>
      <c r="L10" s="12">
        <v>10</v>
      </c>
      <c r="M10" s="12">
        <v>20</v>
      </c>
      <c r="N10" s="12">
        <v>10</v>
      </c>
      <c r="O10" s="12">
        <v>6</v>
      </c>
      <c r="P10" s="12">
        <v>25</v>
      </c>
      <c r="Q10" s="12">
        <v>13</v>
      </c>
      <c r="R10" s="12">
        <v>10</v>
      </c>
      <c r="S10" s="12"/>
      <c r="T10" s="35"/>
      <c r="U10" s="12">
        <v>8</v>
      </c>
      <c r="V10" s="12">
        <v>15</v>
      </c>
      <c r="W10" s="12">
        <v>22</v>
      </c>
      <c r="X10" s="12">
        <v>4</v>
      </c>
      <c r="Y10" s="12">
        <v>10</v>
      </c>
      <c r="Z10" s="12">
        <v>10</v>
      </c>
      <c r="AA10" s="12">
        <v>20</v>
      </c>
      <c r="AB10" s="12"/>
      <c r="AC10" s="17"/>
      <c r="AD10" s="17"/>
      <c r="AE10" s="17"/>
      <c r="AF10" s="17"/>
      <c r="AG10" s="17">
        <v>20</v>
      </c>
      <c r="AH10" s="17">
        <v>16</v>
      </c>
      <c r="AI10" s="17">
        <v>140</v>
      </c>
      <c r="AJ10" s="17"/>
      <c r="AK10" s="17"/>
      <c r="AL10" s="17"/>
      <c r="AM10" s="17"/>
      <c r="AN10" s="17"/>
      <c r="AO10" s="17">
        <v>7</v>
      </c>
      <c r="AP10" s="12">
        <v>12</v>
      </c>
      <c r="AQ10" s="12">
        <v>15</v>
      </c>
      <c r="AR10" s="12">
        <v>14</v>
      </c>
      <c r="AS10" s="17"/>
      <c r="AT10" s="17"/>
      <c r="AU10" s="17"/>
      <c r="AV10" s="17"/>
      <c r="AW10" s="17"/>
      <c r="AX10" s="17"/>
      <c r="AY10" s="17"/>
      <c r="AZ10" s="17"/>
      <c r="BA10" s="17">
        <v>1</v>
      </c>
      <c r="BB10" s="17">
        <v>40</v>
      </c>
      <c r="BC10" s="17"/>
      <c r="BD10" s="17"/>
      <c r="BE10" s="17"/>
      <c r="BF10" s="17"/>
      <c r="BG10" s="17">
        <v>5</v>
      </c>
      <c r="BH10" s="17">
        <v>24</v>
      </c>
      <c r="BI10" s="17"/>
      <c r="BJ10" s="17"/>
      <c r="BK10" s="17">
        <v>15</v>
      </c>
      <c r="BL10" s="17">
        <v>12</v>
      </c>
      <c r="BM10" s="17"/>
      <c r="BN10" s="17"/>
      <c r="BO10" s="17">
        <v>6</v>
      </c>
      <c r="BP10" s="17">
        <v>8</v>
      </c>
      <c r="BQ10" s="17"/>
      <c r="BR10" s="17"/>
      <c r="BS10" s="17"/>
      <c r="BT10" s="17"/>
    </row>
    <row r="11" spans="1:123" customFormat="1" x14ac:dyDescent="0.2">
      <c r="A11" s="11">
        <f t="shared" si="0"/>
        <v>7</v>
      </c>
      <c r="B11" s="11" t="s">
        <v>281</v>
      </c>
      <c r="C11" s="38">
        <v>9770</v>
      </c>
      <c r="D11" s="18" t="s">
        <v>192</v>
      </c>
      <c r="E11" s="18">
        <f t="shared" si="1"/>
        <v>1</v>
      </c>
      <c r="F11" s="18"/>
      <c r="G11" s="145" t="s">
        <v>377</v>
      </c>
      <c r="H11" s="108">
        <f t="shared" si="2"/>
        <v>100</v>
      </c>
      <c r="I11" s="108">
        <f t="shared" si="3"/>
        <v>52</v>
      </c>
      <c r="J11" s="84"/>
      <c r="K11" s="40"/>
      <c r="L11" s="12">
        <v>2</v>
      </c>
      <c r="M11" s="12">
        <v>8</v>
      </c>
      <c r="N11" s="12">
        <v>20</v>
      </c>
      <c r="O11" s="12">
        <v>33</v>
      </c>
      <c r="P11" s="12">
        <v>3</v>
      </c>
      <c r="Q11" s="12">
        <v>8</v>
      </c>
      <c r="R11" s="12">
        <v>10</v>
      </c>
      <c r="S11" s="12">
        <v>16</v>
      </c>
      <c r="T11" s="35"/>
      <c r="U11" s="12">
        <v>4</v>
      </c>
      <c r="V11" s="12">
        <v>8</v>
      </c>
      <c r="W11" s="12">
        <v>6</v>
      </c>
      <c r="X11" s="12">
        <v>7</v>
      </c>
      <c r="Y11" s="12">
        <v>6</v>
      </c>
      <c r="Z11" s="12">
        <v>6</v>
      </c>
      <c r="AA11" s="12">
        <v>9</v>
      </c>
      <c r="AB11" s="12">
        <v>6</v>
      </c>
      <c r="AC11" s="17"/>
      <c r="AD11" s="17"/>
      <c r="AE11" s="17"/>
      <c r="AF11" s="17"/>
      <c r="AG11" s="17">
        <v>10</v>
      </c>
      <c r="AH11" s="17">
        <v>30</v>
      </c>
      <c r="AI11" s="17">
        <v>159</v>
      </c>
      <c r="AJ11" s="17">
        <v>5</v>
      </c>
      <c r="AK11" s="17"/>
      <c r="AL11" s="17"/>
      <c r="AM11" s="17"/>
      <c r="AN11" s="17"/>
      <c r="AO11" s="17"/>
      <c r="AP11" s="12"/>
      <c r="AQ11" s="12"/>
      <c r="AR11" s="12"/>
      <c r="AS11" s="17">
        <v>1</v>
      </c>
      <c r="AT11" s="17">
        <v>40</v>
      </c>
      <c r="AU11" s="17"/>
      <c r="AV11" s="17"/>
      <c r="AW11" s="17"/>
      <c r="AX11" s="17"/>
      <c r="AY11" s="17"/>
      <c r="AZ11" s="17"/>
      <c r="BA11" s="17">
        <v>1</v>
      </c>
      <c r="BB11" s="17">
        <v>4</v>
      </c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>
        <v>1</v>
      </c>
      <c r="BN11" s="17">
        <v>20</v>
      </c>
      <c r="BO11" s="17"/>
      <c r="BP11" s="17"/>
      <c r="BQ11" s="17"/>
      <c r="BR11" s="17"/>
      <c r="BS11" s="17"/>
      <c r="BT11" s="17">
        <v>45</v>
      </c>
    </row>
    <row r="12" spans="1:123" customFormat="1" x14ac:dyDescent="0.2">
      <c r="A12" s="11">
        <f t="shared" si="0"/>
        <v>8</v>
      </c>
      <c r="B12" s="11" t="s">
        <v>281</v>
      </c>
      <c r="C12" s="38">
        <v>9771</v>
      </c>
      <c r="D12" s="18" t="s">
        <v>193</v>
      </c>
      <c r="E12" s="18">
        <f t="shared" si="1"/>
        <v>1</v>
      </c>
      <c r="F12" s="18"/>
      <c r="G12" s="145" t="s">
        <v>377</v>
      </c>
      <c r="H12" s="108">
        <f t="shared" si="2"/>
        <v>138</v>
      </c>
      <c r="I12" s="108">
        <f t="shared" si="3"/>
        <v>23</v>
      </c>
      <c r="J12" s="84"/>
      <c r="K12" s="40"/>
      <c r="L12" s="12">
        <v>4</v>
      </c>
      <c r="M12" s="12">
        <v>13</v>
      </c>
      <c r="N12" s="12">
        <v>24</v>
      </c>
      <c r="O12" s="12">
        <v>41</v>
      </c>
      <c r="P12" s="12">
        <v>3</v>
      </c>
      <c r="Q12" s="12">
        <v>5</v>
      </c>
      <c r="R12" s="12">
        <v>14</v>
      </c>
      <c r="S12" s="12">
        <v>34</v>
      </c>
      <c r="T12" s="35"/>
      <c r="U12" s="12">
        <v>2</v>
      </c>
      <c r="V12" s="12">
        <v>1</v>
      </c>
      <c r="W12" s="12">
        <v>6</v>
      </c>
      <c r="X12" s="12">
        <v>1</v>
      </c>
      <c r="Y12" s="12">
        <v>3</v>
      </c>
      <c r="Z12" s="12">
        <v>1</v>
      </c>
      <c r="AA12" s="12">
        <v>7</v>
      </c>
      <c r="AB12" s="12">
        <v>2</v>
      </c>
      <c r="AC12" s="17">
        <v>6</v>
      </c>
      <c r="AD12" s="17">
        <v>6</v>
      </c>
      <c r="AE12" s="17">
        <v>1</v>
      </c>
      <c r="AF12" s="17">
        <v>18</v>
      </c>
      <c r="AG12" s="17">
        <v>6</v>
      </c>
      <c r="AH12" s="17">
        <v>6</v>
      </c>
      <c r="AI12" s="17">
        <v>116</v>
      </c>
      <c r="AJ12" s="17">
        <v>1</v>
      </c>
      <c r="AK12" s="17"/>
      <c r="AL12" s="17"/>
      <c r="AM12" s="17"/>
      <c r="AN12" s="17"/>
      <c r="AO12" s="17">
        <v>1</v>
      </c>
      <c r="AP12" s="12">
        <v>10</v>
      </c>
      <c r="AQ12" s="12">
        <v>9</v>
      </c>
      <c r="AR12" s="12">
        <v>55</v>
      </c>
      <c r="AS12" s="17">
        <v>1</v>
      </c>
      <c r="AT12" s="17">
        <v>60</v>
      </c>
      <c r="AU12" s="17"/>
      <c r="AV12" s="17"/>
      <c r="AW12" s="17"/>
      <c r="AX12" s="17"/>
      <c r="AY12" s="17"/>
      <c r="AZ12" s="17"/>
      <c r="BA12" s="17"/>
      <c r="BB12" s="17"/>
      <c r="BC12" s="17">
        <v>24</v>
      </c>
      <c r="BD12" s="17">
        <v>12</v>
      </c>
      <c r="BE12" s="17"/>
      <c r="BF12" s="17"/>
      <c r="BG12" s="17">
        <v>2</v>
      </c>
      <c r="BH12" s="17">
        <v>5</v>
      </c>
      <c r="BI12" s="17"/>
      <c r="BJ12" s="17"/>
      <c r="BK12" s="17">
        <v>2</v>
      </c>
      <c r="BL12" s="17">
        <v>5</v>
      </c>
      <c r="BM12" s="17">
        <v>1</v>
      </c>
      <c r="BN12" s="17">
        <v>15</v>
      </c>
      <c r="BO12" s="17"/>
      <c r="BP12" s="17"/>
      <c r="BQ12" s="17">
        <v>2</v>
      </c>
      <c r="BR12" s="17">
        <v>43</v>
      </c>
      <c r="BS12" s="17"/>
      <c r="BT12" s="17"/>
    </row>
    <row r="13" spans="1:123" customFormat="1" x14ac:dyDescent="0.2">
      <c r="A13" s="11">
        <f t="shared" si="0"/>
        <v>9</v>
      </c>
      <c r="B13" s="11" t="s">
        <v>281</v>
      </c>
      <c r="C13" s="38">
        <v>9990</v>
      </c>
      <c r="D13" s="18" t="s">
        <v>184</v>
      </c>
      <c r="E13" s="18">
        <f t="shared" si="1"/>
        <v>1</v>
      </c>
      <c r="F13" s="18"/>
      <c r="G13" s="145" t="s">
        <v>377</v>
      </c>
      <c r="H13" s="108">
        <f t="shared" si="2"/>
        <v>39</v>
      </c>
      <c r="I13" s="108">
        <f t="shared" si="3"/>
        <v>7</v>
      </c>
      <c r="J13" s="84"/>
      <c r="K13" s="40"/>
      <c r="L13" s="17"/>
      <c r="M13" s="12"/>
      <c r="N13" s="12">
        <v>2</v>
      </c>
      <c r="O13" s="12">
        <v>32</v>
      </c>
      <c r="P13" s="12"/>
      <c r="Q13" s="12"/>
      <c r="R13" s="12"/>
      <c r="S13" s="12">
        <v>5</v>
      </c>
      <c r="T13" s="35"/>
      <c r="U13" s="12"/>
      <c r="V13" s="12">
        <v>1</v>
      </c>
      <c r="W13" s="12">
        <v>4</v>
      </c>
      <c r="X13" s="12"/>
      <c r="Y13" s="12"/>
      <c r="Z13" s="12">
        <v>2</v>
      </c>
      <c r="AA13" s="12"/>
      <c r="AB13" s="12"/>
      <c r="AC13" s="17"/>
      <c r="AD13" s="17"/>
      <c r="AE13" s="17">
        <v>9</v>
      </c>
      <c r="AF13" s="17"/>
      <c r="AG13" s="17"/>
      <c r="AH13" s="17"/>
      <c r="AI13" s="17">
        <v>171</v>
      </c>
      <c r="AJ13" s="17"/>
      <c r="AK13" s="17"/>
      <c r="AL13" s="17"/>
      <c r="AM13" s="17"/>
      <c r="AN13" s="17"/>
      <c r="AO13" s="17"/>
      <c r="AP13" s="12"/>
      <c r="AQ13" s="12"/>
      <c r="AR13" s="12"/>
      <c r="AS13" s="17">
        <v>2</v>
      </c>
      <c r="AT13" s="17">
        <v>8</v>
      </c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>
        <v>2</v>
      </c>
      <c r="BN13" s="17">
        <v>6</v>
      </c>
      <c r="BO13" s="17">
        <v>1</v>
      </c>
      <c r="BP13" s="17">
        <v>2</v>
      </c>
      <c r="BQ13" s="17"/>
      <c r="BR13" s="17">
        <v>2</v>
      </c>
      <c r="BS13" s="17">
        <v>7</v>
      </c>
      <c r="BT13" s="17">
        <v>12</v>
      </c>
    </row>
    <row r="14" spans="1:123" customFormat="1" x14ac:dyDescent="0.2">
      <c r="A14" s="11">
        <f t="shared" si="0"/>
        <v>10</v>
      </c>
      <c r="B14" s="11" t="s">
        <v>281</v>
      </c>
      <c r="C14" s="38">
        <v>9774</v>
      </c>
      <c r="D14" s="18" t="s">
        <v>185</v>
      </c>
      <c r="E14" s="18">
        <f t="shared" si="1"/>
        <v>1</v>
      </c>
      <c r="F14" s="18"/>
      <c r="G14" s="145" t="s">
        <v>377</v>
      </c>
      <c r="H14" s="108">
        <f t="shared" si="2"/>
        <v>180</v>
      </c>
      <c r="I14" s="108">
        <f t="shared" si="3"/>
        <v>189</v>
      </c>
      <c r="J14" s="84"/>
      <c r="K14" s="40">
        <v>180</v>
      </c>
      <c r="L14" s="12"/>
      <c r="M14" s="12"/>
      <c r="N14" s="12"/>
      <c r="O14" s="12"/>
      <c r="P14" s="12"/>
      <c r="Q14" s="12"/>
      <c r="R14" s="12"/>
      <c r="S14" s="12"/>
      <c r="T14" s="35">
        <v>189</v>
      </c>
      <c r="U14" s="12"/>
      <c r="V14" s="12"/>
      <c r="W14" s="12"/>
      <c r="X14" s="12"/>
      <c r="Y14" s="12"/>
      <c r="Z14" s="12"/>
      <c r="AA14" s="12"/>
      <c r="AB14" s="12"/>
      <c r="AC14" s="17"/>
      <c r="AD14" s="17">
        <v>4</v>
      </c>
      <c r="AE14" s="17">
        <v>12</v>
      </c>
      <c r="AF14" s="17"/>
      <c r="AG14" s="17">
        <v>36</v>
      </c>
      <c r="AH14" s="17">
        <v>24</v>
      </c>
      <c r="AI14" s="17">
        <v>238</v>
      </c>
      <c r="AJ14" s="17">
        <v>2</v>
      </c>
      <c r="AK14" s="17">
        <v>8</v>
      </c>
      <c r="AL14" s="17">
        <v>4</v>
      </c>
      <c r="AM14" s="17"/>
      <c r="AN14" s="17"/>
      <c r="AO14" s="17"/>
      <c r="AP14" s="12">
        <v>28</v>
      </c>
      <c r="AQ14" s="12">
        <v>38</v>
      </c>
      <c r="AR14" s="12">
        <v>90</v>
      </c>
      <c r="AS14" s="17">
        <v>1</v>
      </c>
      <c r="AT14" s="17">
        <v>60</v>
      </c>
      <c r="AU14" s="17"/>
      <c r="AV14" s="17"/>
      <c r="AW14" s="17"/>
      <c r="AX14" s="17"/>
      <c r="AY14" s="17"/>
      <c r="AZ14" s="17"/>
      <c r="BA14" s="17"/>
      <c r="BB14" s="17"/>
      <c r="BC14" s="17">
        <v>8</v>
      </c>
      <c r="BD14" s="17">
        <v>30</v>
      </c>
      <c r="BE14" s="17">
        <v>3</v>
      </c>
      <c r="BF14" s="17">
        <v>80</v>
      </c>
      <c r="BG14" s="17">
        <v>10</v>
      </c>
      <c r="BH14" s="17">
        <v>20</v>
      </c>
      <c r="BI14" s="17">
        <v>1</v>
      </c>
      <c r="BJ14" s="17">
        <v>20</v>
      </c>
      <c r="BK14" s="17">
        <v>10</v>
      </c>
      <c r="BL14" s="17">
        <v>30</v>
      </c>
      <c r="BM14" s="17">
        <v>3</v>
      </c>
      <c r="BN14" s="17">
        <v>75</v>
      </c>
      <c r="BO14" s="17">
        <v>3</v>
      </c>
      <c r="BP14" s="17">
        <v>32</v>
      </c>
      <c r="BQ14" s="17">
        <v>1</v>
      </c>
      <c r="BR14" s="17">
        <v>30</v>
      </c>
      <c r="BS14" s="17"/>
      <c r="BT14" s="17"/>
    </row>
    <row r="15" spans="1:123" customFormat="1" x14ac:dyDescent="0.2">
      <c r="A15" s="11">
        <f t="shared" si="0"/>
        <v>11</v>
      </c>
      <c r="B15" s="11" t="s">
        <v>281</v>
      </c>
      <c r="C15" s="11">
        <v>9811</v>
      </c>
      <c r="D15" s="18" t="s">
        <v>202</v>
      </c>
      <c r="E15" s="18">
        <f t="shared" si="1"/>
        <v>1</v>
      </c>
      <c r="F15" s="18"/>
      <c r="G15" s="145" t="s">
        <v>377</v>
      </c>
      <c r="H15" s="108">
        <f t="shared" si="2"/>
        <v>42</v>
      </c>
      <c r="I15" s="108">
        <f t="shared" si="3"/>
        <v>17</v>
      </c>
      <c r="J15" s="84"/>
      <c r="K15" s="23"/>
      <c r="L15" s="12"/>
      <c r="M15" s="12">
        <v>8</v>
      </c>
      <c r="N15" s="12">
        <v>8</v>
      </c>
      <c r="O15" s="12">
        <v>9</v>
      </c>
      <c r="P15" s="12">
        <v>1</v>
      </c>
      <c r="Q15" s="12">
        <v>5</v>
      </c>
      <c r="R15" s="12">
        <v>3</v>
      </c>
      <c r="S15" s="17">
        <v>8</v>
      </c>
      <c r="T15" s="35"/>
      <c r="U15" s="17"/>
      <c r="V15" s="12">
        <v>2</v>
      </c>
      <c r="W15" s="12">
        <v>4</v>
      </c>
      <c r="X15" s="12">
        <v>2</v>
      </c>
      <c r="Y15" s="12">
        <v>3</v>
      </c>
      <c r="Z15" s="12">
        <v>2</v>
      </c>
      <c r="AA15" s="12">
        <v>4</v>
      </c>
      <c r="AB15" s="12"/>
      <c r="AC15" s="17">
        <v>1</v>
      </c>
      <c r="AD15" s="17"/>
      <c r="AE15" s="17"/>
      <c r="AF15" s="17"/>
      <c r="AG15" s="17">
        <v>17</v>
      </c>
      <c r="AH15" s="17"/>
      <c r="AI15" s="17">
        <v>41</v>
      </c>
      <c r="AJ15" s="17"/>
      <c r="AK15" s="17"/>
      <c r="AL15" s="17"/>
      <c r="AM15" s="17"/>
      <c r="AN15" s="17"/>
      <c r="AO15" s="17">
        <v>1</v>
      </c>
      <c r="AP15" s="12">
        <v>17</v>
      </c>
      <c r="AQ15" s="12"/>
      <c r="AR15" s="12">
        <v>26</v>
      </c>
      <c r="AS15" s="17">
        <v>1</v>
      </c>
      <c r="AT15" s="17">
        <v>56</v>
      </c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>
        <v>4</v>
      </c>
      <c r="BL15" s="17">
        <v>8</v>
      </c>
      <c r="BM15" s="17"/>
      <c r="BN15" s="17"/>
      <c r="BO15" s="17"/>
      <c r="BP15" s="17"/>
      <c r="BQ15" s="17"/>
      <c r="BR15" s="109"/>
      <c r="BS15" s="17"/>
      <c r="BT15" s="17"/>
    </row>
    <row r="16" spans="1:123" s="7" customFormat="1" ht="15" customHeight="1" x14ac:dyDescent="0.2">
      <c r="A16" s="11">
        <f t="shared" si="0"/>
        <v>12</v>
      </c>
      <c r="B16" s="11" t="s">
        <v>281</v>
      </c>
      <c r="C16" s="38">
        <v>9793</v>
      </c>
      <c r="D16" s="18" t="s">
        <v>299</v>
      </c>
      <c r="E16" s="18">
        <f t="shared" si="1"/>
        <v>1</v>
      </c>
      <c r="F16" s="18"/>
      <c r="G16" s="145" t="s">
        <v>377</v>
      </c>
      <c r="H16" s="108">
        <f t="shared" si="2"/>
        <v>64</v>
      </c>
      <c r="I16" s="108">
        <f t="shared" si="3"/>
        <v>0</v>
      </c>
      <c r="J16" s="84"/>
      <c r="K16" s="40"/>
      <c r="L16" s="26"/>
      <c r="M16" s="26">
        <v>4</v>
      </c>
      <c r="N16" s="26">
        <v>15</v>
      </c>
      <c r="O16" s="26">
        <v>19</v>
      </c>
      <c r="P16" s="26"/>
      <c r="Q16" s="26">
        <v>6</v>
      </c>
      <c r="R16" s="26">
        <v>9</v>
      </c>
      <c r="S16" s="26">
        <v>11</v>
      </c>
      <c r="T16" s="39"/>
      <c r="U16" s="32"/>
      <c r="V16" s="32"/>
      <c r="W16" s="32"/>
      <c r="X16" s="32"/>
      <c r="Y16" s="32"/>
      <c r="Z16" s="32"/>
      <c r="AA16" s="32"/>
      <c r="AB16" s="32"/>
      <c r="AC16" s="31">
        <v>5</v>
      </c>
      <c r="AD16" s="31">
        <v>2</v>
      </c>
      <c r="AE16" s="31">
        <v>2</v>
      </c>
      <c r="AF16" s="31"/>
      <c r="AG16" s="31">
        <v>8</v>
      </c>
      <c r="AH16" s="31"/>
      <c r="AI16" s="31">
        <v>56</v>
      </c>
      <c r="AJ16" s="60"/>
      <c r="AK16" s="60"/>
      <c r="AL16" s="58"/>
      <c r="AM16" s="58"/>
      <c r="AN16" s="58"/>
      <c r="AO16" s="58"/>
      <c r="AP16" s="26">
        <v>37</v>
      </c>
      <c r="AQ16" s="26"/>
      <c r="AR16" s="26">
        <v>15</v>
      </c>
      <c r="AS16" s="58">
        <v>1</v>
      </c>
      <c r="AT16" s="58">
        <v>40</v>
      </c>
      <c r="AU16" s="58"/>
      <c r="AV16" s="58"/>
      <c r="AW16" s="58"/>
      <c r="AX16" s="58"/>
      <c r="AY16" s="58"/>
      <c r="AZ16" s="58"/>
      <c r="BA16" s="58"/>
      <c r="BB16" s="58"/>
      <c r="BC16" s="58">
        <v>8</v>
      </c>
      <c r="BD16" s="58">
        <v>40</v>
      </c>
      <c r="BE16" s="58"/>
      <c r="BF16" s="58"/>
      <c r="BG16" s="58"/>
      <c r="BH16" s="58"/>
      <c r="BI16" s="58"/>
      <c r="BJ16" s="58"/>
      <c r="BK16" s="58">
        <v>4</v>
      </c>
      <c r="BL16" s="58">
        <v>5</v>
      </c>
      <c r="BM16" s="58"/>
      <c r="BN16" s="58"/>
      <c r="BO16" s="58">
        <v>2</v>
      </c>
      <c r="BP16" s="58">
        <v>8</v>
      </c>
      <c r="BQ16" s="58"/>
      <c r="BR16" s="58"/>
      <c r="BS16" s="58"/>
      <c r="BT16" s="58"/>
    </row>
    <row r="17" spans="1:72" s="7" customFormat="1" ht="15" customHeight="1" x14ac:dyDescent="0.2">
      <c r="A17" s="11">
        <f t="shared" si="0"/>
        <v>13</v>
      </c>
      <c r="B17" s="11" t="s">
        <v>281</v>
      </c>
      <c r="C17" s="11">
        <v>9812</v>
      </c>
      <c r="D17" s="18" t="s">
        <v>206</v>
      </c>
      <c r="E17" s="18">
        <f t="shared" si="1"/>
        <v>1</v>
      </c>
      <c r="F17" s="18"/>
      <c r="G17" s="145" t="s">
        <v>377</v>
      </c>
      <c r="H17" s="108">
        <f t="shared" si="2"/>
        <v>209</v>
      </c>
      <c r="I17" s="108">
        <f t="shared" si="3"/>
        <v>53</v>
      </c>
      <c r="J17" s="84"/>
      <c r="K17" s="23"/>
      <c r="L17" s="12">
        <v>5</v>
      </c>
      <c r="M17" s="12">
        <v>25</v>
      </c>
      <c r="N17" s="12">
        <v>50</v>
      </c>
      <c r="O17" s="12">
        <v>59</v>
      </c>
      <c r="P17" s="12">
        <v>4</v>
      </c>
      <c r="Q17" s="12">
        <v>16</v>
      </c>
      <c r="R17" s="12">
        <v>25</v>
      </c>
      <c r="S17" s="12">
        <v>25</v>
      </c>
      <c r="T17" s="35"/>
      <c r="U17" s="12"/>
      <c r="V17" s="12">
        <v>6</v>
      </c>
      <c r="W17" s="12">
        <v>14</v>
      </c>
      <c r="X17" s="12">
        <v>4</v>
      </c>
      <c r="Y17" s="12">
        <v>3</v>
      </c>
      <c r="Z17" s="12">
        <v>7</v>
      </c>
      <c r="AA17" s="12">
        <v>12</v>
      </c>
      <c r="AB17" s="12">
        <v>7</v>
      </c>
      <c r="AC17" s="17">
        <v>8</v>
      </c>
      <c r="AD17" s="17">
        <v>6</v>
      </c>
      <c r="AE17" s="17">
        <v>5</v>
      </c>
      <c r="AF17" s="17">
        <v>11</v>
      </c>
      <c r="AG17" s="17">
        <v>54</v>
      </c>
      <c r="AH17" s="17">
        <v>12</v>
      </c>
      <c r="AI17" s="17">
        <v>204</v>
      </c>
      <c r="AJ17" s="17"/>
      <c r="AK17" s="17">
        <v>2</v>
      </c>
      <c r="AL17" s="17">
        <v>1</v>
      </c>
      <c r="AM17" s="17"/>
      <c r="AN17" s="17"/>
      <c r="AO17" s="17">
        <v>2</v>
      </c>
      <c r="AP17" s="12">
        <v>113</v>
      </c>
      <c r="AQ17" s="12">
        <v>15</v>
      </c>
      <c r="AR17" s="12">
        <v>99</v>
      </c>
      <c r="AS17" s="17">
        <v>1</v>
      </c>
      <c r="AT17" s="17">
        <v>50</v>
      </c>
      <c r="AU17" s="17"/>
      <c r="AV17" s="17"/>
      <c r="AW17" s="17"/>
      <c r="AX17" s="17"/>
      <c r="AY17" s="17"/>
      <c r="AZ17" s="17"/>
      <c r="BA17" s="17">
        <v>1</v>
      </c>
      <c r="BB17" s="17">
        <v>15</v>
      </c>
      <c r="BC17" s="17">
        <v>10</v>
      </c>
      <c r="BD17" s="17">
        <v>40</v>
      </c>
      <c r="BE17" s="17">
        <v>1</v>
      </c>
      <c r="BF17" s="17">
        <v>21</v>
      </c>
      <c r="BG17" s="17">
        <v>12</v>
      </c>
      <c r="BH17" s="17">
        <v>24</v>
      </c>
      <c r="BI17" s="17">
        <v>1</v>
      </c>
      <c r="BJ17" s="17">
        <v>16</v>
      </c>
      <c r="BK17" s="17">
        <v>30</v>
      </c>
      <c r="BL17" s="17">
        <v>60</v>
      </c>
      <c r="BM17" s="17">
        <v>2</v>
      </c>
      <c r="BN17" s="17">
        <v>25</v>
      </c>
      <c r="BO17" s="17">
        <v>1</v>
      </c>
      <c r="BP17" s="17">
        <v>3</v>
      </c>
      <c r="BQ17" s="17"/>
      <c r="BR17" s="17"/>
      <c r="BS17" s="17">
        <v>2</v>
      </c>
      <c r="BT17" s="17">
        <v>11</v>
      </c>
    </row>
    <row r="18" spans="1:72" s="7" customFormat="1" ht="15" customHeight="1" x14ac:dyDescent="0.2">
      <c r="A18" s="11">
        <f t="shared" si="0"/>
        <v>14</v>
      </c>
      <c r="B18" s="11" t="s">
        <v>281</v>
      </c>
      <c r="C18" s="11">
        <v>9813</v>
      </c>
      <c r="D18" s="18" t="s">
        <v>207</v>
      </c>
      <c r="E18" s="18">
        <f t="shared" si="1"/>
        <v>1</v>
      </c>
      <c r="F18" s="18"/>
      <c r="G18" s="145" t="s">
        <v>377</v>
      </c>
      <c r="H18" s="108">
        <f t="shared" si="2"/>
        <v>100</v>
      </c>
      <c r="I18" s="108">
        <f t="shared" si="3"/>
        <v>1</v>
      </c>
      <c r="J18" s="84"/>
      <c r="K18" s="23"/>
      <c r="L18" s="12"/>
      <c r="M18" s="12"/>
      <c r="N18" s="12">
        <v>6</v>
      </c>
      <c r="O18" s="12">
        <v>70</v>
      </c>
      <c r="P18" s="12"/>
      <c r="Q18" s="12"/>
      <c r="R18" s="12">
        <v>1</v>
      </c>
      <c r="S18" s="12">
        <v>23</v>
      </c>
      <c r="T18" s="35"/>
      <c r="U18" s="12"/>
      <c r="V18" s="12"/>
      <c r="W18" s="12"/>
      <c r="X18" s="12"/>
      <c r="Y18" s="12"/>
      <c r="Z18" s="12"/>
      <c r="AA18" s="12">
        <v>1</v>
      </c>
      <c r="AB18" s="12"/>
      <c r="AC18" s="17">
        <v>9</v>
      </c>
      <c r="AD18" s="17">
        <v>13</v>
      </c>
      <c r="AE18" s="17"/>
      <c r="AF18" s="17"/>
      <c r="AG18" s="17"/>
      <c r="AH18" s="17"/>
      <c r="AI18" s="17">
        <v>79</v>
      </c>
      <c r="AJ18" s="17"/>
      <c r="AK18" s="17"/>
      <c r="AL18" s="17"/>
      <c r="AM18" s="17"/>
      <c r="AN18" s="17"/>
      <c r="AO18" s="17"/>
      <c r="AP18" s="12"/>
      <c r="AQ18" s="12"/>
      <c r="AR18" s="12">
        <v>30</v>
      </c>
      <c r="AS18" s="17">
        <v>1</v>
      </c>
      <c r="AT18" s="17">
        <v>35</v>
      </c>
      <c r="AU18" s="17"/>
      <c r="AV18" s="17"/>
      <c r="AW18" s="17"/>
      <c r="AX18" s="17"/>
      <c r="AY18" s="17"/>
      <c r="AZ18" s="17"/>
      <c r="BA18" s="17"/>
      <c r="BB18" s="17"/>
      <c r="BC18" s="17">
        <v>5</v>
      </c>
      <c r="BD18" s="17">
        <v>2</v>
      </c>
      <c r="BE18" s="17"/>
      <c r="BF18" s="17"/>
      <c r="BG18" s="17"/>
      <c r="BH18" s="17"/>
      <c r="BI18" s="17"/>
      <c r="BJ18" s="17"/>
      <c r="BK18" s="17"/>
      <c r="BL18" s="17"/>
      <c r="BM18" s="17">
        <v>1</v>
      </c>
      <c r="BN18" s="17">
        <v>5</v>
      </c>
      <c r="BO18" s="17"/>
      <c r="BP18" s="17"/>
      <c r="BQ18" s="17">
        <v>1</v>
      </c>
      <c r="BR18" s="17">
        <v>5</v>
      </c>
      <c r="BS18" s="17"/>
      <c r="BT18" s="17"/>
    </row>
    <row r="19" spans="1:72" s="7" customFormat="1" ht="15" customHeight="1" x14ac:dyDescent="0.2">
      <c r="A19" s="11">
        <f t="shared" si="0"/>
        <v>15</v>
      </c>
      <c r="B19" s="11" t="s">
        <v>281</v>
      </c>
      <c r="C19" s="11">
        <v>9814</v>
      </c>
      <c r="D19" s="18" t="s">
        <v>205</v>
      </c>
      <c r="E19" s="18" t="str">
        <f t="shared" si="1"/>
        <v/>
      </c>
      <c r="F19" s="18"/>
      <c r="G19" s="19" t="s">
        <v>307</v>
      </c>
      <c r="H19" s="108">
        <f t="shared" si="2"/>
        <v>35</v>
      </c>
      <c r="I19" s="108">
        <f t="shared" si="3"/>
        <v>5</v>
      </c>
      <c r="J19" s="84"/>
      <c r="K19" s="23"/>
      <c r="L19" s="12">
        <v>3</v>
      </c>
      <c r="M19" s="12">
        <v>7</v>
      </c>
      <c r="N19" s="12">
        <v>2</v>
      </c>
      <c r="O19" s="12">
        <v>3</v>
      </c>
      <c r="P19" s="12"/>
      <c r="Q19" s="12">
        <v>17</v>
      </c>
      <c r="R19" s="12">
        <v>1</v>
      </c>
      <c r="S19" s="12">
        <v>2</v>
      </c>
      <c r="T19" s="35"/>
      <c r="U19" s="12"/>
      <c r="V19" s="12"/>
      <c r="W19" s="12">
        <v>1</v>
      </c>
      <c r="X19" s="12"/>
      <c r="Y19" s="12">
        <v>2</v>
      </c>
      <c r="Z19" s="12">
        <v>1</v>
      </c>
      <c r="AA19" s="12"/>
      <c r="AB19" s="12">
        <v>1</v>
      </c>
      <c r="AC19" s="17"/>
      <c r="AD19" s="17"/>
      <c r="AE19" s="17"/>
      <c r="AF19" s="17"/>
      <c r="AG19" s="17">
        <v>3</v>
      </c>
      <c r="AH19" s="17">
        <v>1</v>
      </c>
      <c r="AI19" s="17">
        <v>8</v>
      </c>
      <c r="AJ19" s="17"/>
      <c r="AK19" s="17"/>
      <c r="AL19" s="17"/>
      <c r="AM19" s="17"/>
      <c r="AN19" s="17"/>
      <c r="AO19" s="17"/>
      <c r="AP19" s="12"/>
      <c r="AQ19" s="12"/>
      <c r="AR19" s="12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>
        <v>7</v>
      </c>
      <c r="BP19" s="17">
        <v>3</v>
      </c>
      <c r="BQ19" s="17"/>
      <c r="BR19" s="17"/>
      <c r="BS19" s="17"/>
      <c r="BT19" s="17"/>
    </row>
    <row r="20" spans="1:72" s="2" customFormat="1" ht="15" customHeight="1" x14ac:dyDescent="0.2">
      <c r="A20" s="11">
        <f t="shared" si="0"/>
        <v>16</v>
      </c>
      <c r="B20" s="11" t="s">
        <v>281</v>
      </c>
      <c r="C20" s="38">
        <v>15064</v>
      </c>
      <c r="D20" s="18" t="s">
        <v>234</v>
      </c>
      <c r="E20" s="18">
        <f t="shared" si="1"/>
        <v>1</v>
      </c>
      <c r="F20" s="18"/>
      <c r="G20" s="145" t="s">
        <v>377</v>
      </c>
      <c r="H20" s="108">
        <f t="shared" si="2"/>
        <v>189</v>
      </c>
      <c r="I20" s="108">
        <f t="shared" si="3"/>
        <v>11</v>
      </c>
      <c r="J20" s="84"/>
      <c r="K20" s="40"/>
      <c r="L20" s="17"/>
      <c r="M20" s="12">
        <v>21</v>
      </c>
      <c r="N20" s="12">
        <v>49</v>
      </c>
      <c r="O20" s="12">
        <v>46</v>
      </c>
      <c r="P20" s="12"/>
      <c r="Q20" s="12">
        <v>16</v>
      </c>
      <c r="R20" s="12">
        <v>32</v>
      </c>
      <c r="S20" s="12">
        <v>25</v>
      </c>
      <c r="T20" s="35"/>
      <c r="U20" s="12"/>
      <c r="V20" s="12">
        <v>3</v>
      </c>
      <c r="W20" s="12">
        <v>2</v>
      </c>
      <c r="X20" s="12">
        <v>4</v>
      </c>
      <c r="Y20" s="12"/>
      <c r="Z20" s="12"/>
      <c r="AA20" s="12">
        <v>1</v>
      </c>
      <c r="AB20" s="12">
        <v>1</v>
      </c>
      <c r="AC20" s="17">
        <v>19</v>
      </c>
      <c r="AD20" s="17">
        <v>4</v>
      </c>
      <c r="AE20" s="17"/>
      <c r="AF20" s="17">
        <v>14</v>
      </c>
      <c r="AG20" s="17">
        <v>35</v>
      </c>
      <c r="AH20" s="17">
        <v>33</v>
      </c>
      <c r="AI20" s="17">
        <v>171</v>
      </c>
      <c r="AJ20" s="17"/>
      <c r="AK20" s="17"/>
      <c r="AL20" s="17">
        <v>2</v>
      </c>
      <c r="AM20" s="17"/>
      <c r="AN20" s="17">
        <v>1</v>
      </c>
      <c r="AO20" s="17"/>
      <c r="AP20" s="12">
        <v>33</v>
      </c>
      <c r="AQ20" s="12">
        <v>6</v>
      </c>
      <c r="AR20" s="12">
        <v>60</v>
      </c>
      <c r="AS20" s="17">
        <v>1</v>
      </c>
      <c r="AT20" s="17">
        <v>40</v>
      </c>
      <c r="AU20" s="17"/>
      <c r="AV20" s="17">
        <v>8</v>
      </c>
      <c r="AW20" s="17"/>
      <c r="AX20" s="17"/>
      <c r="AY20" s="17"/>
      <c r="AZ20" s="17"/>
      <c r="BA20" s="17"/>
      <c r="BB20" s="17"/>
      <c r="BC20" s="17">
        <v>10</v>
      </c>
      <c r="BD20" s="17">
        <v>38</v>
      </c>
      <c r="BE20" s="17"/>
      <c r="BF20" s="17"/>
      <c r="BG20" s="17">
        <v>6</v>
      </c>
      <c r="BH20" s="17">
        <v>6</v>
      </c>
      <c r="BI20" s="17">
        <v>1</v>
      </c>
      <c r="BJ20" s="17">
        <v>6</v>
      </c>
      <c r="BK20" s="17">
        <v>14</v>
      </c>
      <c r="BL20" s="17">
        <v>10</v>
      </c>
      <c r="BM20" s="17">
        <v>2</v>
      </c>
      <c r="BN20" s="17">
        <v>22</v>
      </c>
      <c r="BO20" s="17">
        <v>3</v>
      </c>
      <c r="BP20" s="17">
        <v>13</v>
      </c>
      <c r="BQ20" s="17">
        <v>1</v>
      </c>
      <c r="BR20" s="17">
        <v>8</v>
      </c>
      <c r="BS20" s="17">
        <v>1</v>
      </c>
      <c r="BT20" s="17">
        <v>17</v>
      </c>
    </row>
    <row r="21" spans="1:72" s="7" customFormat="1" ht="15" customHeight="1" x14ac:dyDescent="0.2">
      <c r="A21" s="11">
        <f t="shared" si="0"/>
        <v>17</v>
      </c>
      <c r="B21" s="11" t="s">
        <v>281</v>
      </c>
      <c r="C21" s="36">
        <v>9826</v>
      </c>
      <c r="D21" s="18" t="s">
        <v>221</v>
      </c>
      <c r="E21" s="18">
        <f t="shared" si="1"/>
        <v>1</v>
      </c>
      <c r="F21" s="18"/>
      <c r="G21" s="145" t="s">
        <v>377</v>
      </c>
      <c r="H21" s="108">
        <f t="shared" si="2"/>
        <v>122</v>
      </c>
      <c r="I21" s="108">
        <f t="shared" si="3"/>
        <v>27</v>
      </c>
      <c r="J21" s="84"/>
      <c r="K21" s="49"/>
      <c r="L21" s="12">
        <v>1</v>
      </c>
      <c r="M21" s="12">
        <v>2</v>
      </c>
      <c r="N21" s="12">
        <v>10</v>
      </c>
      <c r="O21" s="12">
        <v>78</v>
      </c>
      <c r="P21" s="12">
        <v>1</v>
      </c>
      <c r="Q21" s="12">
        <v>7</v>
      </c>
      <c r="R21" s="12">
        <v>10</v>
      </c>
      <c r="S21" s="12">
        <v>13</v>
      </c>
      <c r="T21" s="35"/>
      <c r="U21" s="12">
        <v>5</v>
      </c>
      <c r="V21" s="12"/>
      <c r="W21" s="12">
        <v>3</v>
      </c>
      <c r="X21" s="12">
        <v>9</v>
      </c>
      <c r="Y21" s="12">
        <v>6</v>
      </c>
      <c r="Z21" s="12"/>
      <c r="AA21" s="12">
        <v>2</v>
      </c>
      <c r="AB21" s="12">
        <v>2</v>
      </c>
      <c r="AC21" s="17"/>
      <c r="AD21" s="17">
        <v>7</v>
      </c>
      <c r="AE21" s="17">
        <v>9</v>
      </c>
      <c r="AF21" s="17"/>
      <c r="AG21" s="17">
        <v>12</v>
      </c>
      <c r="AH21" s="17">
        <v>3</v>
      </c>
      <c r="AI21" s="17">
        <v>80</v>
      </c>
      <c r="AJ21" s="17">
        <v>2</v>
      </c>
      <c r="AK21" s="17">
        <v>1</v>
      </c>
      <c r="AL21" s="17"/>
      <c r="AM21" s="17"/>
      <c r="AN21" s="17"/>
      <c r="AO21" s="17"/>
      <c r="AP21" s="12">
        <v>12</v>
      </c>
      <c r="AQ21" s="12"/>
      <c r="AR21" s="12">
        <v>60</v>
      </c>
      <c r="AS21" s="17">
        <v>1</v>
      </c>
      <c r="AT21" s="17">
        <v>45</v>
      </c>
      <c r="AU21" s="17"/>
      <c r="AV21" s="17"/>
      <c r="AW21" s="17"/>
      <c r="AX21" s="17"/>
      <c r="AY21" s="17"/>
      <c r="AZ21" s="17"/>
      <c r="BA21" s="17">
        <v>1</v>
      </c>
      <c r="BB21" s="17">
        <v>20</v>
      </c>
      <c r="BC21" s="17">
        <v>30</v>
      </c>
      <c r="BD21" s="17">
        <v>2</v>
      </c>
      <c r="BE21" s="17"/>
      <c r="BF21" s="17"/>
      <c r="BG21" s="17">
        <v>1</v>
      </c>
      <c r="BH21" s="17">
        <v>10</v>
      </c>
      <c r="BI21" s="17"/>
      <c r="BJ21" s="17"/>
      <c r="BK21" s="17">
        <v>2</v>
      </c>
      <c r="BL21" s="17">
        <v>10</v>
      </c>
      <c r="BM21" s="17">
        <v>2</v>
      </c>
      <c r="BN21" s="17">
        <v>13</v>
      </c>
      <c r="BO21" s="17">
        <v>2</v>
      </c>
      <c r="BP21" s="17">
        <v>10</v>
      </c>
      <c r="BQ21" s="17">
        <v>1</v>
      </c>
      <c r="BR21" s="17">
        <v>10</v>
      </c>
      <c r="BS21" s="17">
        <v>25</v>
      </c>
      <c r="BT21" s="17">
        <v>10</v>
      </c>
    </row>
    <row r="22" spans="1:72" s="2" customFormat="1" ht="15" customHeight="1" x14ac:dyDescent="0.2">
      <c r="A22" s="11">
        <f t="shared" si="0"/>
        <v>18</v>
      </c>
      <c r="B22" s="11" t="s">
        <v>281</v>
      </c>
      <c r="C22" s="36">
        <v>9827</v>
      </c>
      <c r="D22" s="18" t="s">
        <v>222</v>
      </c>
      <c r="E22" s="18">
        <f t="shared" si="1"/>
        <v>1</v>
      </c>
      <c r="F22" s="18"/>
      <c r="G22" s="145" t="s">
        <v>377</v>
      </c>
      <c r="H22" s="108">
        <f t="shared" si="2"/>
        <v>28</v>
      </c>
      <c r="I22" s="108">
        <f t="shared" si="3"/>
        <v>10</v>
      </c>
      <c r="J22" s="84"/>
      <c r="K22" s="49"/>
      <c r="L22" s="17">
        <v>1</v>
      </c>
      <c r="M22" s="12">
        <v>2</v>
      </c>
      <c r="N22" s="12">
        <v>6</v>
      </c>
      <c r="O22" s="12">
        <v>10</v>
      </c>
      <c r="P22" s="12"/>
      <c r="Q22" s="12">
        <v>1</v>
      </c>
      <c r="R22" s="12">
        <v>5</v>
      </c>
      <c r="S22" s="12">
        <v>3</v>
      </c>
      <c r="T22" s="35"/>
      <c r="U22" s="12">
        <v>1</v>
      </c>
      <c r="V22" s="12">
        <v>1</v>
      </c>
      <c r="W22" s="12">
        <v>1</v>
      </c>
      <c r="X22" s="12">
        <v>3</v>
      </c>
      <c r="Y22" s="12">
        <v>1</v>
      </c>
      <c r="Z22" s="12">
        <v>1</v>
      </c>
      <c r="AA22" s="12"/>
      <c r="AB22" s="12">
        <v>2</v>
      </c>
      <c r="AC22" s="17">
        <v>6</v>
      </c>
      <c r="AD22" s="17">
        <v>1</v>
      </c>
      <c r="AE22" s="17">
        <v>3</v>
      </c>
      <c r="AF22" s="17"/>
      <c r="AG22" s="17">
        <v>3</v>
      </c>
      <c r="AH22" s="17"/>
      <c r="AI22" s="17">
        <v>28</v>
      </c>
      <c r="AJ22" s="17"/>
      <c r="AK22" s="17">
        <v>2</v>
      </c>
      <c r="AL22" s="17"/>
      <c r="AM22" s="17"/>
      <c r="AN22" s="17"/>
      <c r="AO22" s="17"/>
      <c r="AP22" s="12">
        <v>60</v>
      </c>
      <c r="AQ22" s="12">
        <v>5</v>
      </c>
      <c r="AR22" s="12">
        <v>52</v>
      </c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>
        <v>2</v>
      </c>
      <c r="BD22" s="17">
        <v>4</v>
      </c>
      <c r="BE22" s="17"/>
      <c r="BF22" s="17"/>
      <c r="BG22" s="17"/>
      <c r="BH22" s="17"/>
      <c r="BI22" s="17"/>
      <c r="BJ22" s="17"/>
      <c r="BK22" s="17">
        <v>2</v>
      </c>
      <c r="BL22" s="17">
        <v>4</v>
      </c>
      <c r="BM22" s="17"/>
      <c r="BN22" s="17"/>
      <c r="BO22" s="17">
        <v>3</v>
      </c>
      <c r="BP22" s="17">
        <v>12</v>
      </c>
      <c r="BQ22" s="17"/>
      <c r="BR22" s="17"/>
      <c r="BS22" s="17">
        <v>1</v>
      </c>
      <c r="BT22" s="17">
        <v>4</v>
      </c>
    </row>
    <row r="23" spans="1:72" s="2" customFormat="1" ht="15" customHeight="1" x14ac:dyDescent="0.2">
      <c r="A23" s="11">
        <f t="shared" si="0"/>
        <v>19</v>
      </c>
      <c r="B23" s="11" t="s">
        <v>281</v>
      </c>
      <c r="C23" s="36">
        <v>9840</v>
      </c>
      <c r="D23" s="18" t="s">
        <v>223</v>
      </c>
      <c r="E23" s="18">
        <f t="shared" si="1"/>
        <v>1</v>
      </c>
      <c r="F23" s="18"/>
      <c r="G23" s="145" t="s">
        <v>377</v>
      </c>
      <c r="H23" s="108">
        <f t="shared" si="2"/>
        <v>72</v>
      </c>
      <c r="I23" s="108">
        <f t="shared" si="3"/>
        <v>26</v>
      </c>
      <c r="J23" s="84"/>
      <c r="K23" s="49"/>
      <c r="L23" s="17"/>
      <c r="M23" s="12"/>
      <c r="N23" s="12">
        <v>13</v>
      </c>
      <c r="O23" s="12">
        <v>40</v>
      </c>
      <c r="P23" s="12"/>
      <c r="Q23" s="12">
        <v>1</v>
      </c>
      <c r="R23" s="12">
        <v>3</v>
      </c>
      <c r="S23" s="12">
        <v>15</v>
      </c>
      <c r="T23" s="35"/>
      <c r="U23" s="12"/>
      <c r="V23" s="12"/>
      <c r="W23" s="12">
        <v>4</v>
      </c>
      <c r="X23" s="12">
        <v>8</v>
      </c>
      <c r="Y23" s="12"/>
      <c r="Z23" s="12">
        <v>1</v>
      </c>
      <c r="AA23" s="12">
        <v>4</v>
      </c>
      <c r="AB23" s="12">
        <v>9</v>
      </c>
      <c r="AC23" s="17">
        <v>2</v>
      </c>
      <c r="AD23" s="17">
        <v>1</v>
      </c>
      <c r="AE23" s="17"/>
      <c r="AF23" s="17"/>
      <c r="AG23" s="17">
        <v>3</v>
      </c>
      <c r="AH23" s="17"/>
      <c r="AI23" s="17">
        <v>41</v>
      </c>
      <c r="AJ23" s="17"/>
      <c r="AK23" s="17"/>
      <c r="AL23" s="17"/>
      <c r="AM23" s="17"/>
      <c r="AN23" s="17"/>
      <c r="AO23" s="17"/>
      <c r="AP23" s="12">
        <v>4</v>
      </c>
      <c r="AQ23" s="12"/>
      <c r="AR23" s="12">
        <v>10</v>
      </c>
      <c r="AS23" s="17"/>
      <c r="AT23" s="17"/>
      <c r="AU23" s="17"/>
      <c r="AV23" s="17"/>
      <c r="AW23" s="17">
        <v>1</v>
      </c>
      <c r="AX23" s="17">
        <v>17.5</v>
      </c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>
        <v>5</v>
      </c>
      <c r="BL23" s="17"/>
      <c r="BM23" s="17">
        <v>1</v>
      </c>
      <c r="BN23" s="17">
        <v>4</v>
      </c>
      <c r="BO23" s="17"/>
      <c r="BP23" s="17"/>
      <c r="BQ23" s="17"/>
      <c r="BR23" s="17"/>
      <c r="BS23" s="17"/>
      <c r="BT23" s="17"/>
    </row>
    <row r="24" spans="1:72" s="7" customFormat="1" ht="15" customHeight="1" x14ac:dyDescent="0.2">
      <c r="A24" s="11">
        <f t="shared" si="0"/>
        <v>20</v>
      </c>
      <c r="B24" s="11" t="s">
        <v>281</v>
      </c>
      <c r="C24" s="36">
        <v>9828</v>
      </c>
      <c r="D24" s="18" t="s">
        <v>215</v>
      </c>
      <c r="E24" s="18">
        <f t="shared" si="1"/>
        <v>1</v>
      </c>
      <c r="F24" s="18"/>
      <c r="G24" s="145" t="s">
        <v>377</v>
      </c>
      <c r="H24" s="108">
        <f t="shared" si="2"/>
        <v>75</v>
      </c>
      <c r="I24" s="108">
        <f t="shared" si="3"/>
        <v>60</v>
      </c>
      <c r="J24" s="84"/>
      <c r="K24" s="49"/>
      <c r="L24" s="17">
        <v>7</v>
      </c>
      <c r="M24" s="12">
        <v>5</v>
      </c>
      <c r="N24" s="12">
        <v>12</v>
      </c>
      <c r="O24" s="12">
        <v>15</v>
      </c>
      <c r="P24" s="12">
        <v>4</v>
      </c>
      <c r="Q24" s="12">
        <v>2</v>
      </c>
      <c r="R24" s="12">
        <v>5</v>
      </c>
      <c r="S24" s="12">
        <v>25</v>
      </c>
      <c r="T24" s="35"/>
      <c r="U24" s="12">
        <v>5</v>
      </c>
      <c r="V24" s="12">
        <v>5</v>
      </c>
      <c r="W24" s="12">
        <v>15</v>
      </c>
      <c r="X24" s="12">
        <v>10</v>
      </c>
      <c r="Y24" s="12">
        <v>2</v>
      </c>
      <c r="Z24" s="12">
        <v>2</v>
      </c>
      <c r="AA24" s="12">
        <v>10</v>
      </c>
      <c r="AB24" s="12">
        <v>11</v>
      </c>
      <c r="AC24" s="17">
        <v>8</v>
      </c>
      <c r="AD24" s="17">
        <v>4</v>
      </c>
      <c r="AE24" s="17">
        <v>1</v>
      </c>
      <c r="AF24" s="17"/>
      <c r="AG24" s="17">
        <v>7</v>
      </c>
      <c r="AH24" s="17">
        <v>8</v>
      </c>
      <c r="AI24" s="17">
        <v>80</v>
      </c>
      <c r="AJ24" s="17">
        <v>3</v>
      </c>
      <c r="AK24" s="17"/>
      <c r="AL24" s="17"/>
      <c r="AM24" s="17"/>
      <c r="AN24" s="17">
        <v>7</v>
      </c>
      <c r="AO24" s="17"/>
      <c r="AP24" s="12">
        <v>15</v>
      </c>
      <c r="AQ24" s="12">
        <v>8</v>
      </c>
      <c r="AR24" s="12">
        <v>25</v>
      </c>
      <c r="AS24" s="17"/>
      <c r="AT24" s="17"/>
      <c r="AU24" s="17"/>
      <c r="AV24" s="17"/>
      <c r="AW24" s="17"/>
      <c r="AX24" s="17"/>
      <c r="AY24" s="17">
        <v>1</v>
      </c>
      <c r="AZ24" s="17">
        <v>40</v>
      </c>
      <c r="BA24" s="17">
        <v>1</v>
      </c>
      <c r="BB24" s="17">
        <v>8</v>
      </c>
      <c r="BC24" s="17">
        <v>12</v>
      </c>
      <c r="BD24" s="17">
        <v>20</v>
      </c>
      <c r="BE24" s="17"/>
      <c r="BF24" s="17"/>
      <c r="BG24" s="17">
        <v>4</v>
      </c>
      <c r="BH24" s="17">
        <v>8</v>
      </c>
      <c r="BI24" s="17"/>
      <c r="BJ24" s="17"/>
      <c r="BK24" s="17">
        <v>4</v>
      </c>
      <c r="BL24" s="17">
        <v>8</v>
      </c>
      <c r="BM24" s="17">
        <v>1</v>
      </c>
      <c r="BN24" s="17">
        <v>2</v>
      </c>
      <c r="BO24" s="17">
        <v>1</v>
      </c>
      <c r="BP24" s="17">
        <v>8</v>
      </c>
      <c r="BQ24" s="17">
        <v>1</v>
      </c>
      <c r="BR24" s="17">
        <v>4</v>
      </c>
      <c r="BS24" s="17">
        <v>1</v>
      </c>
      <c r="BT24" s="17">
        <v>2</v>
      </c>
    </row>
    <row r="25" spans="1:72" s="2" customFormat="1" ht="15" customHeight="1" x14ac:dyDescent="0.2">
      <c r="A25" s="11">
        <f t="shared" si="0"/>
        <v>21</v>
      </c>
      <c r="B25" s="11" t="s">
        <v>281</v>
      </c>
      <c r="C25" s="36">
        <v>9829</v>
      </c>
      <c r="D25" s="18" t="s">
        <v>216</v>
      </c>
      <c r="E25" s="18">
        <f t="shared" si="1"/>
        <v>1</v>
      </c>
      <c r="F25" s="18"/>
      <c r="G25" s="145" t="s">
        <v>377</v>
      </c>
      <c r="H25" s="108">
        <f t="shared" si="2"/>
        <v>44</v>
      </c>
      <c r="I25" s="108">
        <f t="shared" si="3"/>
        <v>14</v>
      </c>
      <c r="J25" s="84"/>
      <c r="K25" s="49"/>
      <c r="L25" s="17">
        <v>2</v>
      </c>
      <c r="M25" s="12">
        <v>4</v>
      </c>
      <c r="N25" s="12">
        <v>14</v>
      </c>
      <c r="O25" s="12">
        <v>12</v>
      </c>
      <c r="P25" s="12"/>
      <c r="Q25" s="12">
        <v>2</v>
      </c>
      <c r="R25" s="12">
        <v>4</v>
      </c>
      <c r="S25" s="12">
        <v>6</v>
      </c>
      <c r="T25" s="35"/>
      <c r="U25" s="12"/>
      <c r="V25" s="12">
        <v>5</v>
      </c>
      <c r="W25" s="12">
        <v>3</v>
      </c>
      <c r="X25" s="12">
        <v>2</v>
      </c>
      <c r="Y25" s="12">
        <v>1</v>
      </c>
      <c r="Z25" s="12"/>
      <c r="AA25" s="12">
        <v>1</v>
      </c>
      <c r="AB25" s="12">
        <v>2</v>
      </c>
      <c r="AC25" s="17">
        <v>2</v>
      </c>
      <c r="AD25" s="17">
        <v>2</v>
      </c>
      <c r="AE25" s="17">
        <v>1</v>
      </c>
      <c r="AF25" s="17"/>
      <c r="AG25" s="17">
        <v>6</v>
      </c>
      <c r="AH25" s="17">
        <v>1</v>
      </c>
      <c r="AI25" s="17">
        <v>27</v>
      </c>
      <c r="AJ25" s="17"/>
      <c r="AK25" s="17"/>
      <c r="AL25" s="17"/>
      <c r="AM25" s="17"/>
      <c r="AN25" s="17"/>
      <c r="AO25" s="17"/>
      <c r="AP25" s="12">
        <v>5</v>
      </c>
      <c r="AQ25" s="12"/>
      <c r="AR25" s="12">
        <v>18</v>
      </c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>
        <v>1</v>
      </c>
      <c r="BL25" s="17">
        <v>2</v>
      </c>
      <c r="BM25" s="17">
        <v>1</v>
      </c>
      <c r="BN25" s="17">
        <v>10</v>
      </c>
      <c r="BO25" s="17"/>
      <c r="BP25" s="17"/>
      <c r="BQ25" s="17"/>
      <c r="BR25" s="17"/>
      <c r="BS25" s="17"/>
      <c r="BT25" s="17"/>
    </row>
    <row r="26" spans="1:72" s="7" customFormat="1" ht="15" customHeight="1" x14ac:dyDescent="0.2">
      <c r="A26" s="11">
        <f t="shared" si="0"/>
        <v>22</v>
      </c>
      <c r="B26" s="11" t="s">
        <v>281</v>
      </c>
      <c r="C26" s="36">
        <v>9830</v>
      </c>
      <c r="D26" s="18" t="s">
        <v>217</v>
      </c>
      <c r="E26" s="18">
        <f t="shared" si="1"/>
        <v>1</v>
      </c>
      <c r="F26" s="18"/>
      <c r="G26" s="145" t="s">
        <v>377</v>
      </c>
      <c r="H26" s="108">
        <f t="shared" si="2"/>
        <v>21</v>
      </c>
      <c r="I26" s="108">
        <f t="shared" si="3"/>
        <v>19</v>
      </c>
      <c r="J26" s="84"/>
      <c r="K26" s="49"/>
      <c r="L26" s="17"/>
      <c r="M26" s="12">
        <v>1</v>
      </c>
      <c r="N26" s="12">
        <v>4</v>
      </c>
      <c r="O26" s="12">
        <v>8</v>
      </c>
      <c r="P26" s="12">
        <v>1</v>
      </c>
      <c r="Q26" s="12"/>
      <c r="R26" s="12">
        <v>2</v>
      </c>
      <c r="S26" s="12">
        <v>5</v>
      </c>
      <c r="T26" s="35"/>
      <c r="U26" s="12"/>
      <c r="V26" s="12"/>
      <c r="W26" s="12">
        <v>5</v>
      </c>
      <c r="X26" s="12">
        <v>8</v>
      </c>
      <c r="Y26" s="12"/>
      <c r="Z26" s="12"/>
      <c r="AA26" s="12">
        <v>3</v>
      </c>
      <c r="AB26" s="12">
        <v>3</v>
      </c>
      <c r="AC26" s="17">
        <v>5</v>
      </c>
      <c r="AD26" s="17">
        <v>3</v>
      </c>
      <c r="AE26" s="17">
        <v>1</v>
      </c>
      <c r="AF26" s="17">
        <v>1</v>
      </c>
      <c r="AG26" s="17"/>
      <c r="AH26" s="17"/>
      <c r="AI26" s="17">
        <v>17</v>
      </c>
      <c r="AJ26" s="17">
        <v>1</v>
      </c>
      <c r="AK26" s="17"/>
      <c r="AL26" s="17"/>
      <c r="AM26" s="17"/>
      <c r="AN26" s="17"/>
      <c r="AO26" s="17"/>
      <c r="AP26" s="12"/>
      <c r="AQ26" s="12"/>
      <c r="AR26" s="12"/>
      <c r="AS26" s="17"/>
      <c r="AT26" s="17"/>
      <c r="AU26" s="17"/>
      <c r="AV26" s="17"/>
      <c r="AW26" s="17"/>
      <c r="AX26" s="17"/>
      <c r="AY26" s="17">
        <v>4</v>
      </c>
      <c r="AZ26" s="17">
        <v>15</v>
      </c>
      <c r="BA26" s="17"/>
      <c r="BB26" s="17"/>
      <c r="BC26" s="17">
        <v>1</v>
      </c>
      <c r="BD26" s="17">
        <v>4</v>
      </c>
      <c r="BE26" s="17"/>
      <c r="BF26" s="17"/>
      <c r="BG26" s="17"/>
      <c r="BH26" s="17"/>
      <c r="BI26" s="17"/>
      <c r="BJ26" s="17"/>
      <c r="BK26" s="17"/>
      <c r="BL26" s="17"/>
      <c r="BM26" s="17">
        <v>1</v>
      </c>
      <c r="BN26" s="17">
        <v>8</v>
      </c>
      <c r="BO26" s="17"/>
      <c r="BP26" s="17"/>
      <c r="BQ26" s="17">
        <v>1</v>
      </c>
      <c r="BR26" s="17">
        <v>2</v>
      </c>
      <c r="BS26" s="17"/>
      <c r="BT26" s="17"/>
    </row>
    <row r="27" spans="1:72" s="7" customFormat="1" ht="15" customHeight="1" x14ac:dyDescent="0.2">
      <c r="A27" s="11">
        <f t="shared" si="0"/>
        <v>23</v>
      </c>
      <c r="B27" s="11" t="s">
        <v>281</v>
      </c>
      <c r="C27" s="36">
        <v>9831</v>
      </c>
      <c r="D27" s="18" t="s">
        <v>218</v>
      </c>
      <c r="E27" s="18" t="str">
        <f t="shared" si="1"/>
        <v/>
      </c>
      <c r="F27" s="18"/>
      <c r="G27" s="19" t="s">
        <v>307</v>
      </c>
      <c r="H27" s="108">
        <f t="shared" si="2"/>
        <v>59</v>
      </c>
      <c r="I27" s="108">
        <f t="shared" si="3"/>
        <v>26</v>
      </c>
      <c r="J27" s="84"/>
      <c r="K27" s="49"/>
      <c r="L27" s="17"/>
      <c r="M27" s="12">
        <v>3</v>
      </c>
      <c r="N27" s="12">
        <v>11</v>
      </c>
      <c r="O27" s="12">
        <v>27</v>
      </c>
      <c r="P27" s="12"/>
      <c r="Q27" s="12">
        <v>2</v>
      </c>
      <c r="R27" s="12">
        <v>6</v>
      </c>
      <c r="S27" s="12">
        <v>10</v>
      </c>
      <c r="T27" s="35"/>
      <c r="U27" s="12"/>
      <c r="V27" s="12">
        <v>4</v>
      </c>
      <c r="W27" s="12">
        <v>7</v>
      </c>
      <c r="X27" s="12">
        <v>5</v>
      </c>
      <c r="Y27" s="12"/>
      <c r="Z27" s="12">
        <v>2</v>
      </c>
      <c r="AA27" s="12">
        <v>4</v>
      </c>
      <c r="AB27" s="12">
        <v>4</v>
      </c>
      <c r="AC27" s="17"/>
      <c r="AD27" s="17">
        <v>10</v>
      </c>
      <c r="AE27" s="17">
        <v>1</v>
      </c>
      <c r="AF27" s="17">
        <v>2</v>
      </c>
      <c r="AG27" s="17">
        <v>1</v>
      </c>
      <c r="AH27" s="17"/>
      <c r="AI27" s="17">
        <v>45</v>
      </c>
      <c r="AJ27" s="17"/>
      <c r="AK27" s="17"/>
      <c r="AL27" s="17"/>
      <c r="AM27" s="17"/>
      <c r="AN27" s="17"/>
      <c r="AO27" s="17"/>
      <c r="AP27" s="12"/>
      <c r="AQ27" s="12"/>
      <c r="AR27" s="12">
        <v>33</v>
      </c>
      <c r="AS27" s="17"/>
      <c r="AT27" s="17"/>
      <c r="AU27" s="17"/>
      <c r="AV27" s="17"/>
      <c r="AW27" s="17">
        <v>1</v>
      </c>
      <c r="AX27" s="17">
        <v>28</v>
      </c>
      <c r="AY27" s="17"/>
      <c r="AZ27" s="17"/>
      <c r="BA27" s="17"/>
      <c r="BB27" s="17"/>
      <c r="BC27" s="17">
        <v>23</v>
      </c>
      <c r="BD27" s="17">
        <v>24</v>
      </c>
      <c r="BE27" s="17"/>
      <c r="BF27" s="17"/>
      <c r="BG27" s="17"/>
      <c r="BH27" s="17"/>
      <c r="BI27" s="17"/>
      <c r="BJ27" s="17"/>
      <c r="BK27" s="17"/>
      <c r="BL27" s="17"/>
      <c r="BM27" s="17">
        <v>1</v>
      </c>
      <c r="BN27" s="17">
        <v>16</v>
      </c>
      <c r="BO27" s="17">
        <v>16</v>
      </c>
      <c r="BP27" s="17">
        <v>9</v>
      </c>
      <c r="BQ27" s="17">
        <v>2</v>
      </c>
      <c r="BR27" s="17">
        <v>3</v>
      </c>
      <c r="BS27" s="17"/>
      <c r="BT27" s="17"/>
    </row>
    <row r="28" spans="1:72" s="7" customFormat="1" ht="15" customHeight="1" x14ac:dyDescent="0.2">
      <c r="A28" s="11">
        <f t="shared" si="0"/>
        <v>24</v>
      </c>
      <c r="B28" s="11" t="s">
        <v>281</v>
      </c>
      <c r="C28" s="38">
        <v>9795</v>
      </c>
      <c r="D28" s="18" t="s">
        <v>186</v>
      </c>
      <c r="E28" s="18">
        <f t="shared" si="1"/>
        <v>1</v>
      </c>
      <c r="F28" s="18"/>
      <c r="G28" s="145" t="s">
        <v>377</v>
      </c>
      <c r="H28" s="108">
        <f t="shared" si="2"/>
        <v>49</v>
      </c>
      <c r="I28" s="108">
        <f t="shared" si="3"/>
        <v>18</v>
      </c>
      <c r="J28" s="84"/>
      <c r="K28" s="40"/>
      <c r="L28" s="17">
        <v>2</v>
      </c>
      <c r="M28" s="12">
        <v>1</v>
      </c>
      <c r="N28" s="12">
        <v>14</v>
      </c>
      <c r="O28" s="12">
        <v>18</v>
      </c>
      <c r="P28" s="12"/>
      <c r="Q28" s="12">
        <v>2</v>
      </c>
      <c r="R28" s="12">
        <v>9</v>
      </c>
      <c r="S28" s="12">
        <v>3</v>
      </c>
      <c r="T28" s="35"/>
      <c r="U28" s="12">
        <v>2</v>
      </c>
      <c r="V28" s="12"/>
      <c r="W28" s="12">
        <v>5</v>
      </c>
      <c r="X28" s="12">
        <v>5</v>
      </c>
      <c r="Y28" s="12">
        <v>1</v>
      </c>
      <c r="Z28" s="12"/>
      <c r="AA28" s="12">
        <v>3</v>
      </c>
      <c r="AB28" s="12">
        <v>2</v>
      </c>
      <c r="AC28" s="17"/>
      <c r="AD28" s="17"/>
      <c r="AE28" s="17">
        <v>8</v>
      </c>
      <c r="AF28" s="17">
        <v>2</v>
      </c>
      <c r="AG28" s="17"/>
      <c r="AH28" s="17"/>
      <c r="AI28" s="17"/>
      <c r="AJ28" s="17"/>
      <c r="AK28" s="17"/>
      <c r="AL28" s="17"/>
      <c r="AM28" s="17"/>
      <c r="AN28" s="17"/>
      <c r="AO28" s="17"/>
      <c r="AP28" s="12"/>
      <c r="AQ28" s="12">
        <v>15</v>
      </c>
      <c r="AR28" s="12">
        <v>16</v>
      </c>
      <c r="AS28" s="17">
        <v>1</v>
      </c>
      <c r="AT28" s="17">
        <v>3</v>
      </c>
      <c r="AU28" s="17"/>
      <c r="AV28" s="17"/>
      <c r="AW28" s="17"/>
      <c r="AX28" s="17"/>
      <c r="AY28" s="17"/>
      <c r="AZ28" s="17"/>
      <c r="BA28" s="17"/>
      <c r="BB28" s="17"/>
      <c r="BC28" s="17">
        <v>1</v>
      </c>
      <c r="BD28" s="17">
        <v>3</v>
      </c>
      <c r="BE28" s="17">
        <v>1</v>
      </c>
      <c r="BF28" s="17">
        <v>12</v>
      </c>
      <c r="BG28" s="17">
        <v>4</v>
      </c>
      <c r="BH28" s="17">
        <v>12</v>
      </c>
      <c r="BI28" s="17"/>
      <c r="BJ28" s="17"/>
      <c r="BK28" s="17">
        <v>7</v>
      </c>
      <c r="BL28" s="17">
        <v>30</v>
      </c>
      <c r="BM28" s="17">
        <v>2</v>
      </c>
      <c r="BN28" s="17">
        <v>35</v>
      </c>
      <c r="BO28" s="17">
        <v>1</v>
      </c>
      <c r="BP28" s="17">
        <v>20</v>
      </c>
      <c r="BQ28" s="17">
        <v>1</v>
      </c>
      <c r="BR28" s="17">
        <v>5</v>
      </c>
      <c r="BS28" s="17">
        <v>10</v>
      </c>
      <c r="BT28" s="17">
        <v>20</v>
      </c>
    </row>
    <row r="29" spans="1:72" s="7" customFormat="1" ht="15" customHeight="1" x14ac:dyDescent="0.2">
      <c r="A29" s="11">
        <f t="shared" si="0"/>
        <v>25</v>
      </c>
      <c r="B29" s="11" t="s">
        <v>281</v>
      </c>
      <c r="C29" s="11">
        <v>9815</v>
      </c>
      <c r="D29" s="18" t="s">
        <v>203</v>
      </c>
      <c r="E29" s="18">
        <f t="shared" si="1"/>
        <v>1</v>
      </c>
      <c r="F29" s="18"/>
      <c r="G29" s="145" t="s">
        <v>377</v>
      </c>
      <c r="H29" s="108">
        <f t="shared" si="2"/>
        <v>34</v>
      </c>
      <c r="I29" s="108">
        <f t="shared" si="3"/>
        <v>6</v>
      </c>
      <c r="J29" s="84"/>
      <c r="K29" s="23"/>
      <c r="L29" s="12"/>
      <c r="M29" s="12">
        <v>3</v>
      </c>
      <c r="N29" s="12">
        <v>9</v>
      </c>
      <c r="O29" s="12">
        <v>6</v>
      </c>
      <c r="P29" s="12">
        <v>1</v>
      </c>
      <c r="Q29" s="12">
        <v>3</v>
      </c>
      <c r="R29" s="12">
        <v>4</v>
      </c>
      <c r="S29" s="12">
        <v>8</v>
      </c>
      <c r="T29" s="35"/>
      <c r="U29" s="12"/>
      <c r="V29" s="12">
        <v>2</v>
      </c>
      <c r="W29" s="12"/>
      <c r="X29" s="12">
        <v>1</v>
      </c>
      <c r="Y29" s="12"/>
      <c r="Z29" s="12"/>
      <c r="AA29" s="12">
        <v>2</v>
      </c>
      <c r="AB29" s="12">
        <v>1</v>
      </c>
      <c r="AC29" s="17"/>
      <c r="AD29" s="17"/>
      <c r="AE29" s="17">
        <v>4</v>
      </c>
      <c r="AF29" s="17"/>
      <c r="AG29" s="17">
        <v>5</v>
      </c>
      <c r="AH29" s="17">
        <v>1</v>
      </c>
      <c r="AI29" s="17">
        <v>30</v>
      </c>
      <c r="AJ29" s="17"/>
      <c r="AK29" s="17"/>
      <c r="AL29" s="17"/>
      <c r="AM29" s="17"/>
      <c r="AN29" s="17"/>
      <c r="AO29" s="17"/>
      <c r="AP29" s="12"/>
      <c r="AQ29" s="12"/>
      <c r="AR29" s="12"/>
      <c r="AS29" s="17"/>
      <c r="AT29" s="17"/>
      <c r="AU29" s="17"/>
      <c r="AV29" s="17"/>
      <c r="AW29" s="17">
        <v>1</v>
      </c>
      <c r="AX29" s="17">
        <v>20</v>
      </c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</row>
    <row r="30" spans="1:72" s="7" customFormat="1" ht="15" customHeight="1" x14ac:dyDescent="0.2">
      <c r="A30" s="11">
        <f t="shared" si="0"/>
        <v>26</v>
      </c>
      <c r="B30" s="11" t="s">
        <v>281</v>
      </c>
      <c r="C30" s="11">
        <v>9755</v>
      </c>
      <c r="D30" s="18" t="s">
        <v>180</v>
      </c>
      <c r="E30" s="18">
        <f t="shared" si="1"/>
        <v>1</v>
      </c>
      <c r="F30" s="18"/>
      <c r="G30" s="145" t="s">
        <v>377</v>
      </c>
      <c r="H30" s="108">
        <f t="shared" si="2"/>
        <v>23</v>
      </c>
      <c r="I30" s="108">
        <f t="shared" si="3"/>
        <v>3</v>
      </c>
      <c r="J30" s="84"/>
      <c r="K30" s="23"/>
      <c r="L30" s="12"/>
      <c r="M30" s="12"/>
      <c r="N30" s="12"/>
      <c r="O30" s="12">
        <v>16</v>
      </c>
      <c r="P30" s="12"/>
      <c r="Q30" s="12"/>
      <c r="R30" s="12"/>
      <c r="S30" s="12">
        <v>7</v>
      </c>
      <c r="T30" s="23"/>
      <c r="U30" s="12"/>
      <c r="V30" s="12"/>
      <c r="W30" s="12"/>
      <c r="X30" s="12">
        <v>3</v>
      </c>
      <c r="Y30" s="12"/>
      <c r="Z30" s="12"/>
      <c r="AA30" s="12"/>
      <c r="AB30" s="12"/>
      <c r="AC30" s="17"/>
      <c r="AD30" s="17">
        <v>9</v>
      </c>
      <c r="AE30" s="17"/>
      <c r="AF30" s="17"/>
      <c r="AG30" s="17">
        <v>4</v>
      </c>
      <c r="AH30" s="17"/>
      <c r="AI30" s="17">
        <v>16</v>
      </c>
      <c r="AJ30" s="17"/>
      <c r="AK30" s="17"/>
      <c r="AL30" s="17"/>
      <c r="AM30" s="17"/>
      <c r="AN30" s="17"/>
      <c r="AO30" s="17"/>
      <c r="AP30" s="12"/>
      <c r="AQ30" s="12"/>
      <c r="AR30" s="12"/>
      <c r="AS30" s="17">
        <v>1</v>
      </c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>
        <v>4</v>
      </c>
      <c r="BP30" s="17">
        <v>4</v>
      </c>
      <c r="BQ30" s="17"/>
      <c r="BR30" s="17"/>
      <c r="BS30" s="17"/>
      <c r="BT30" s="17"/>
    </row>
    <row r="31" spans="1:72" s="7" customFormat="1" ht="15" customHeight="1" x14ac:dyDescent="0.2">
      <c r="A31" s="11">
        <f t="shared" si="0"/>
        <v>27</v>
      </c>
      <c r="B31" s="11" t="s">
        <v>281</v>
      </c>
      <c r="C31" s="11">
        <v>9802</v>
      </c>
      <c r="D31" s="18" t="s">
        <v>200</v>
      </c>
      <c r="E31" s="18">
        <f t="shared" si="1"/>
        <v>1</v>
      </c>
      <c r="F31" s="18"/>
      <c r="G31" s="145" t="s">
        <v>377</v>
      </c>
      <c r="H31" s="108">
        <f t="shared" si="2"/>
        <v>31</v>
      </c>
      <c r="I31" s="108">
        <f t="shared" si="3"/>
        <v>15</v>
      </c>
      <c r="J31" s="84"/>
      <c r="K31" s="23"/>
      <c r="L31" s="12"/>
      <c r="M31" s="12">
        <v>2</v>
      </c>
      <c r="N31" s="12">
        <v>6</v>
      </c>
      <c r="O31" s="12">
        <v>14</v>
      </c>
      <c r="P31" s="12"/>
      <c r="Q31" s="12">
        <v>2</v>
      </c>
      <c r="R31" s="12">
        <v>4</v>
      </c>
      <c r="S31" s="12">
        <v>3</v>
      </c>
      <c r="T31" s="35"/>
      <c r="U31" s="12">
        <v>1</v>
      </c>
      <c r="V31" s="12">
        <v>1</v>
      </c>
      <c r="W31" s="12">
        <v>5</v>
      </c>
      <c r="X31" s="12">
        <v>3</v>
      </c>
      <c r="Y31" s="12"/>
      <c r="Z31" s="12">
        <v>1</v>
      </c>
      <c r="AA31" s="12">
        <v>3</v>
      </c>
      <c r="AB31" s="12">
        <v>1</v>
      </c>
      <c r="AC31" s="17">
        <v>4</v>
      </c>
      <c r="AD31" s="17">
        <v>1</v>
      </c>
      <c r="AE31" s="17"/>
      <c r="AF31" s="17">
        <v>3</v>
      </c>
      <c r="AG31" s="17">
        <v>24</v>
      </c>
      <c r="AH31" s="17">
        <v>4</v>
      </c>
      <c r="AI31" s="17">
        <v>37</v>
      </c>
      <c r="AJ31" s="17"/>
      <c r="AK31" s="17">
        <v>4</v>
      </c>
      <c r="AL31" s="17"/>
      <c r="AM31" s="17"/>
      <c r="AN31" s="17"/>
      <c r="AO31" s="17"/>
      <c r="AP31" s="12">
        <v>30</v>
      </c>
      <c r="AQ31" s="12">
        <v>7</v>
      </c>
      <c r="AR31" s="12">
        <v>17</v>
      </c>
      <c r="AS31" s="17">
        <v>1</v>
      </c>
      <c r="AT31" s="17">
        <v>45</v>
      </c>
      <c r="AU31" s="17"/>
      <c r="AV31" s="17"/>
      <c r="AW31" s="17"/>
      <c r="AX31" s="17"/>
      <c r="AY31" s="17"/>
      <c r="AZ31" s="17"/>
      <c r="BA31" s="17"/>
      <c r="BB31" s="17"/>
      <c r="BC31" s="17">
        <v>16</v>
      </c>
      <c r="BD31" s="17">
        <v>2</v>
      </c>
      <c r="BE31" s="17"/>
      <c r="BF31" s="17"/>
      <c r="BG31" s="17">
        <v>8</v>
      </c>
      <c r="BH31" s="17">
        <v>4</v>
      </c>
      <c r="BI31" s="17"/>
      <c r="BJ31" s="17"/>
      <c r="BK31" s="17">
        <v>6</v>
      </c>
      <c r="BL31" s="17">
        <v>15</v>
      </c>
      <c r="BM31" s="17"/>
      <c r="BN31" s="17"/>
      <c r="BO31" s="17">
        <v>4</v>
      </c>
      <c r="BP31" s="17">
        <v>5</v>
      </c>
      <c r="BQ31" s="17"/>
      <c r="BR31" s="17"/>
      <c r="BS31" s="17"/>
      <c r="BT31" s="17"/>
    </row>
    <row r="32" spans="1:72" s="7" customFormat="1" ht="15" customHeight="1" x14ac:dyDescent="0.2">
      <c r="A32" s="11">
        <f t="shared" si="0"/>
        <v>28</v>
      </c>
      <c r="B32" s="11" t="s">
        <v>281</v>
      </c>
      <c r="C32" s="38">
        <v>9773</v>
      </c>
      <c r="D32" s="18" t="s">
        <v>196</v>
      </c>
      <c r="E32" s="18">
        <f t="shared" si="1"/>
        <v>1</v>
      </c>
      <c r="F32" s="18"/>
      <c r="G32" s="145" t="s">
        <v>377</v>
      </c>
      <c r="H32" s="108">
        <f t="shared" si="2"/>
        <v>132</v>
      </c>
      <c r="I32" s="108">
        <f t="shared" si="3"/>
        <v>52</v>
      </c>
      <c r="J32" s="84"/>
      <c r="K32" s="40"/>
      <c r="L32" s="12">
        <v>6</v>
      </c>
      <c r="M32" s="12">
        <v>27</v>
      </c>
      <c r="N32" s="12">
        <v>32</v>
      </c>
      <c r="O32" s="12">
        <v>8</v>
      </c>
      <c r="P32" s="12">
        <v>6</v>
      </c>
      <c r="Q32" s="12">
        <v>19</v>
      </c>
      <c r="R32" s="12">
        <v>28</v>
      </c>
      <c r="S32" s="12">
        <v>6</v>
      </c>
      <c r="T32" s="35"/>
      <c r="U32" s="12">
        <v>3</v>
      </c>
      <c r="V32" s="12">
        <v>10</v>
      </c>
      <c r="W32" s="12">
        <v>12</v>
      </c>
      <c r="X32" s="12">
        <v>3</v>
      </c>
      <c r="Y32" s="12">
        <v>2</v>
      </c>
      <c r="Z32" s="12">
        <v>8</v>
      </c>
      <c r="AA32" s="12">
        <v>11</v>
      </c>
      <c r="AB32" s="12">
        <v>3</v>
      </c>
      <c r="AC32" s="17">
        <v>44</v>
      </c>
      <c r="AD32" s="17"/>
      <c r="AE32" s="17">
        <v>32</v>
      </c>
      <c r="AF32" s="17">
        <v>13</v>
      </c>
      <c r="AG32" s="17">
        <v>55</v>
      </c>
      <c r="AH32" s="17">
        <v>12</v>
      </c>
      <c r="AI32" s="17">
        <v>109</v>
      </c>
      <c r="AJ32" s="17"/>
      <c r="AK32" s="17"/>
      <c r="AL32" s="17"/>
      <c r="AM32" s="17"/>
      <c r="AN32" s="17"/>
      <c r="AO32" s="17"/>
      <c r="AP32" s="12">
        <v>55</v>
      </c>
      <c r="AQ32" s="12">
        <v>20</v>
      </c>
      <c r="AR32" s="12">
        <v>65</v>
      </c>
      <c r="AS32" s="17">
        <v>1</v>
      </c>
      <c r="AT32" s="17">
        <v>40</v>
      </c>
      <c r="AU32" s="17">
        <v>1</v>
      </c>
      <c r="AV32" s="17">
        <v>1</v>
      </c>
      <c r="AW32" s="17">
        <v>2</v>
      </c>
      <c r="AX32" s="17">
        <v>30</v>
      </c>
      <c r="AY32" s="17"/>
      <c r="AZ32" s="17"/>
      <c r="BA32" s="17"/>
      <c r="BB32" s="17"/>
      <c r="BC32" s="17">
        <v>8</v>
      </c>
      <c r="BD32" s="17">
        <v>8</v>
      </c>
      <c r="BE32" s="17">
        <v>1</v>
      </c>
      <c r="BF32" s="17">
        <v>20</v>
      </c>
      <c r="BG32" s="17">
        <v>8</v>
      </c>
      <c r="BH32" s="17">
        <v>24</v>
      </c>
      <c r="BI32" s="17">
        <v>1</v>
      </c>
      <c r="BJ32" s="17">
        <v>20</v>
      </c>
      <c r="BK32" s="17">
        <v>10</v>
      </c>
      <c r="BL32" s="17">
        <v>30</v>
      </c>
      <c r="BM32" s="17">
        <v>2</v>
      </c>
      <c r="BN32" s="17">
        <v>40</v>
      </c>
      <c r="BO32" s="17"/>
      <c r="BP32" s="17"/>
      <c r="BQ32" s="17">
        <v>3</v>
      </c>
      <c r="BR32" s="17">
        <v>32</v>
      </c>
      <c r="BS32" s="17">
        <v>8</v>
      </c>
      <c r="BT32" s="17">
        <v>32</v>
      </c>
    </row>
    <row r="33" spans="1:72" s="7" customFormat="1" ht="15" customHeight="1" x14ac:dyDescent="0.2">
      <c r="A33" s="11">
        <f t="shared" si="0"/>
        <v>29</v>
      </c>
      <c r="B33" s="11" t="s">
        <v>281</v>
      </c>
      <c r="C33" s="36">
        <v>9833</v>
      </c>
      <c r="D33" s="18" t="s">
        <v>213</v>
      </c>
      <c r="E33" s="18">
        <f t="shared" si="1"/>
        <v>1</v>
      </c>
      <c r="F33" s="18"/>
      <c r="G33" s="145" t="s">
        <v>377</v>
      </c>
      <c r="H33" s="108">
        <f t="shared" si="2"/>
        <v>13</v>
      </c>
      <c r="I33" s="108">
        <f t="shared" si="3"/>
        <v>8</v>
      </c>
      <c r="J33" s="84"/>
      <c r="K33" s="49"/>
      <c r="L33" s="12"/>
      <c r="M33" s="12"/>
      <c r="N33" s="12">
        <v>2</v>
      </c>
      <c r="O33" s="12">
        <v>8</v>
      </c>
      <c r="P33" s="12"/>
      <c r="Q33" s="12"/>
      <c r="R33" s="12"/>
      <c r="S33" s="12">
        <v>3</v>
      </c>
      <c r="T33" s="35"/>
      <c r="U33" s="12"/>
      <c r="V33" s="12"/>
      <c r="W33" s="12">
        <v>3</v>
      </c>
      <c r="X33" s="12">
        <v>3</v>
      </c>
      <c r="Y33" s="12"/>
      <c r="Z33" s="12"/>
      <c r="AA33" s="12">
        <v>1</v>
      </c>
      <c r="AB33" s="12">
        <v>1</v>
      </c>
      <c r="AC33" s="17"/>
      <c r="AD33" s="17"/>
      <c r="AE33" s="17"/>
      <c r="AF33" s="17"/>
      <c r="AG33" s="17"/>
      <c r="AH33" s="17"/>
      <c r="AI33" s="17">
        <v>12</v>
      </c>
      <c r="AJ33" s="17"/>
      <c r="AK33" s="17"/>
      <c r="AL33" s="17"/>
      <c r="AM33" s="17"/>
      <c r="AN33" s="17"/>
      <c r="AO33" s="17"/>
      <c r="AP33" s="12"/>
      <c r="AQ33" s="12"/>
      <c r="AR33" s="12">
        <v>10</v>
      </c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>
        <v>1</v>
      </c>
      <c r="BD33" s="17">
        <v>1</v>
      </c>
      <c r="BE33" s="17"/>
      <c r="BF33" s="17"/>
      <c r="BG33" s="17"/>
      <c r="BH33" s="17"/>
      <c r="BI33" s="17"/>
      <c r="BJ33" s="17"/>
      <c r="BK33" s="17"/>
      <c r="BL33" s="17"/>
      <c r="BM33" s="17">
        <v>1</v>
      </c>
      <c r="BN33" s="17">
        <v>1</v>
      </c>
      <c r="BO33" s="17">
        <v>1</v>
      </c>
      <c r="BP33" s="17">
        <v>2</v>
      </c>
      <c r="BQ33" s="17"/>
      <c r="BR33" s="17"/>
      <c r="BS33" s="17"/>
      <c r="BT33" s="17"/>
    </row>
    <row r="34" spans="1:72" s="7" customFormat="1" ht="15" customHeight="1" x14ac:dyDescent="0.2">
      <c r="A34" s="11">
        <f t="shared" si="0"/>
        <v>30</v>
      </c>
      <c r="B34" s="11" t="s">
        <v>281</v>
      </c>
      <c r="C34" s="11">
        <v>9816</v>
      </c>
      <c r="D34" s="18" t="s">
        <v>204</v>
      </c>
      <c r="E34" s="18" t="str">
        <f t="shared" si="1"/>
        <v/>
      </c>
      <c r="F34" s="18"/>
      <c r="G34" s="19" t="s">
        <v>307</v>
      </c>
      <c r="H34" s="108">
        <f t="shared" si="2"/>
        <v>59</v>
      </c>
      <c r="I34" s="108">
        <f t="shared" si="3"/>
        <v>0</v>
      </c>
      <c r="J34" s="84"/>
      <c r="K34" s="23"/>
      <c r="L34" s="12"/>
      <c r="M34" s="12">
        <v>11</v>
      </c>
      <c r="N34" s="12">
        <v>12</v>
      </c>
      <c r="O34" s="12">
        <v>10</v>
      </c>
      <c r="P34" s="12"/>
      <c r="Q34" s="12">
        <v>9</v>
      </c>
      <c r="R34" s="12">
        <v>11</v>
      </c>
      <c r="S34" s="12">
        <v>6</v>
      </c>
      <c r="T34" s="35">
        <v>0</v>
      </c>
      <c r="U34" s="12"/>
      <c r="V34" s="12"/>
      <c r="W34" s="12"/>
      <c r="X34" s="12"/>
      <c r="Y34" s="12"/>
      <c r="Z34" s="12"/>
      <c r="AA34" s="12"/>
      <c r="AB34" s="12"/>
      <c r="AC34" s="17"/>
      <c r="AD34" s="17">
        <v>1</v>
      </c>
      <c r="AE34" s="17"/>
      <c r="AF34" s="17">
        <v>20</v>
      </c>
      <c r="AG34" s="17">
        <v>15</v>
      </c>
      <c r="AH34" s="17">
        <v>4</v>
      </c>
      <c r="AI34" s="17">
        <v>32</v>
      </c>
      <c r="AJ34" s="17">
        <v>1</v>
      </c>
      <c r="AK34" s="17"/>
      <c r="AL34" s="17"/>
      <c r="AM34" s="17"/>
      <c r="AN34" s="17"/>
      <c r="AO34" s="17"/>
      <c r="AP34" s="12">
        <v>13</v>
      </c>
      <c r="AQ34" s="12">
        <v>17</v>
      </c>
      <c r="AR34" s="12">
        <v>16</v>
      </c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</row>
    <row r="35" spans="1:72" s="7" customFormat="1" ht="15" customHeight="1" x14ac:dyDescent="0.2">
      <c r="A35" s="11">
        <v>31</v>
      </c>
      <c r="B35" s="11" t="s">
        <v>281</v>
      </c>
      <c r="C35" s="11">
        <v>9853</v>
      </c>
      <c r="D35" s="18" t="s">
        <v>230</v>
      </c>
      <c r="E35" s="18" t="str">
        <f t="shared" si="1"/>
        <v/>
      </c>
      <c r="F35" s="18"/>
      <c r="G35" s="19" t="s">
        <v>307</v>
      </c>
      <c r="H35" s="108">
        <f t="shared" si="2"/>
        <v>42</v>
      </c>
      <c r="I35" s="108">
        <f t="shared" si="3"/>
        <v>69</v>
      </c>
      <c r="J35" s="84"/>
      <c r="K35" s="23"/>
      <c r="L35" s="21"/>
      <c r="M35" s="21">
        <v>2</v>
      </c>
      <c r="N35" s="21">
        <v>2</v>
      </c>
      <c r="O35" s="21">
        <v>31</v>
      </c>
      <c r="P35" s="21"/>
      <c r="Q35" s="21"/>
      <c r="R35" s="21">
        <v>1</v>
      </c>
      <c r="S35" s="21">
        <v>6</v>
      </c>
      <c r="T35" s="23"/>
      <c r="U35" s="21"/>
      <c r="V35" s="21">
        <v>2</v>
      </c>
      <c r="W35" s="21">
        <v>11</v>
      </c>
      <c r="X35" s="21">
        <v>23</v>
      </c>
      <c r="Y35" s="21"/>
      <c r="Z35" s="21">
        <v>2</v>
      </c>
      <c r="AA35" s="21">
        <v>7</v>
      </c>
      <c r="AB35" s="21">
        <v>24</v>
      </c>
      <c r="AC35" s="22">
        <v>4</v>
      </c>
      <c r="AD35" s="22">
        <v>2</v>
      </c>
      <c r="AE35" s="22">
        <v>1</v>
      </c>
      <c r="AF35" s="22"/>
      <c r="AG35" s="22"/>
      <c r="AH35" s="22">
        <v>2</v>
      </c>
      <c r="AI35" s="22">
        <v>25</v>
      </c>
      <c r="AJ35" s="22"/>
      <c r="AK35" s="22"/>
      <c r="AL35" s="22"/>
      <c r="AM35" s="22"/>
      <c r="AN35" s="22"/>
      <c r="AO35" s="22"/>
      <c r="AP35" s="21">
        <v>6</v>
      </c>
      <c r="AQ35" s="21"/>
      <c r="AR35" s="21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</row>
    <row r="36" spans="1:72" s="2" customFormat="1" ht="15" customHeight="1" x14ac:dyDescent="0.2">
      <c r="A36" s="11">
        <f t="shared" si="0"/>
        <v>32</v>
      </c>
      <c r="B36" s="11" t="s">
        <v>281</v>
      </c>
      <c r="C36" s="11">
        <v>9817</v>
      </c>
      <c r="D36" s="18" t="s">
        <v>208</v>
      </c>
      <c r="E36" s="18" t="str">
        <f t="shared" si="1"/>
        <v/>
      </c>
      <c r="F36" s="18"/>
      <c r="G36" s="19" t="s">
        <v>307</v>
      </c>
      <c r="H36" s="108">
        <f t="shared" si="2"/>
        <v>31</v>
      </c>
      <c r="I36" s="108">
        <f t="shared" si="3"/>
        <v>17</v>
      </c>
      <c r="J36" s="84"/>
      <c r="K36" s="23"/>
      <c r="L36" s="12"/>
      <c r="M36" s="12">
        <v>1</v>
      </c>
      <c r="N36" s="12">
        <v>6</v>
      </c>
      <c r="O36" s="12">
        <v>9</v>
      </c>
      <c r="P36" s="12"/>
      <c r="Q36" s="12">
        <v>2</v>
      </c>
      <c r="R36" s="12">
        <v>8</v>
      </c>
      <c r="S36" s="12">
        <v>5</v>
      </c>
      <c r="T36" s="35"/>
      <c r="U36" s="12"/>
      <c r="V36" s="12">
        <v>2</v>
      </c>
      <c r="W36" s="12">
        <v>2</v>
      </c>
      <c r="X36" s="12">
        <v>7</v>
      </c>
      <c r="Y36" s="12"/>
      <c r="Z36" s="12">
        <v>1</v>
      </c>
      <c r="AA36" s="12">
        <v>1</v>
      </c>
      <c r="AB36" s="12">
        <v>4</v>
      </c>
      <c r="AC36" s="17"/>
      <c r="AD36" s="17">
        <v>1</v>
      </c>
      <c r="AE36" s="17"/>
      <c r="AF36" s="17"/>
      <c r="AG36" s="17">
        <v>7</v>
      </c>
      <c r="AH36" s="17">
        <v>8</v>
      </c>
      <c r="AI36" s="17">
        <v>32</v>
      </c>
      <c r="AJ36" s="17"/>
      <c r="AK36" s="17"/>
      <c r="AL36" s="17"/>
      <c r="AM36" s="17"/>
      <c r="AN36" s="17"/>
      <c r="AO36" s="17"/>
      <c r="AP36" s="12">
        <v>6</v>
      </c>
      <c r="AQ36" s="12">
        <v>10</v>
      </c>
      <c r="AR36" s="12">
        <v>2</v>
      </c>
      <c r="AS36" s="17">
        <v>1</v>
      </c>
      <c r="AT36" s="17">
        <v>40</v>
      </c>
      <c r="AU36" s="17"/>
      <c r="AV36" s="17"/>
      <c r="AW36" s="17"/>
      <c r="AX36" s="17"/>
      <c r="AY36" s="17"/>
      <c r="AZ36" s="17"/>
      <c r="BA36" s="17">
        <v>1</v>
      </c>
      <c r="BB36" s="17">
        <v>32</v>
      </c>
      <c r="BC36" s="17"/>
      <c r="BD36" s="17"/>
      <c r="BE36" s="17"/>
      <c r="BF36" s="17"/>
      <c r="BG36" s="17">
        <v>3</v>
      </c>
      <c r="BH36" s="17">
        <v>1</v>
      </c>
      <c r="BI36" s="17"/>
      <c r="BJ36" s="17"/>
      <c r="BK36" s="17">
        <v>4</v>
      </c>
      <c r="BL36" s="17">
        <v>3</v>
      </c>
      <c r="BM36" s="17"/>
      <c r="BN36" s="17"/>
      <c r="BO36" s="17">
        <v>1</v>
      </c>
      <c r="BP36" s="17">
        <v>3</v>
      </c>
      <c r="BQ36" s="17"/>
      <c r="BR36" s="17"/>
      <c r="BS36" s="17"/>
      <c r="BT36" s="17"/>
    </row>
    <row r="37" spans="1:72" s="7" customFormat="1" ht="15" customHeight="1" x14ac:dyDescent="0.2">
      <c r="A37" s="11">
        <f t="shared" si="0"/>
        <v>33</v>
      </c>
      <c r="B37" s="11" t="s">
        <v>281</v>
      </c>
      <c r="C37" s="38">
        <v>9778</v>
      </c>
      <c r="D37" s="18" t="s">
        <v>187</v>
      </c>
      <c r="E37" s="18">
        <f t="shared" si="1"/>
        <v>1</v>
      </c>
      <c r="F37" s="18"/>
      <c r="G37" s="145" t="s">
        <v>377</v>
      </c>
      <c r="H37" s="108">
        <f t="shared" si="2"/>
        <v>40</v>
      </c>
      <c r="I37" s="108">
        <f t="shared" si="3"/>
        <v>24</v>
      </c>
      <c r="J37" s="84"/>
      <c r="K37" s="40">
        <v>40</v>
      </c>
      <c r="L37" s="12"/>
      <c r="M37" s="12"/>
      <c r="N37" s="12"/>
      <c r="O37" s="12"/>
      <c r="P37" s="12"/>
      <c r="Q37" s="12"/>
      <c r="R37" s="12"/>
      <c r="S37" s="12"/>
      <c r="T37" s="35">
        <v>24</v>
      </c>
      <c r="U37" s="12"/>
      <c r="V37" s="12"/>
      <c r="W37" s="12"/>
      <c r="X37" s="12"/>
      <c r="Y37" s="12"/>
      <c r="Z37" s="12"/>
      <c r="AA37" s="12"/>
      <c r="AB37" s="12"/>
      <c r="AC37" s="17"/>
      <c r="AD37" s="17"/>
      <c r="AE37" s="17"/>
      <c r="AF37" s="17"/>
      <c r="AG37" s="17">
        <v>5</v>
      </c>
      <c r="AH37" s="17"/>
      <c r="AI37" s="17">
        <v>36</v>
      </c>
      <c r="AJ37" s="17"/>
      <c r="AK37" s="17"/>
      <c r="AL37" s="17"/>
      <c r="AM37" s="17"/>
      <c r="AN37" s="17"/>
      <c r="AO37" s="17"/>
      <c r="AP37" s="12">
        <v>5</v>
      </c>
      <c r="AQ37" s="12">
        <v>6</v>
      </c>
      <c r="AR37" s="12"/>
      <c r="AS37" s="17">
        <v>2</v>
      </c>
      <c r="AT37" s="17">
        <v>2</v>
      </c>
      <c r="AU37" s="17"/>
      <c r="AV37" s="17"/>
      <c r="AW37" s="17">
        <v>1</v>
      </c>
      <c r="AX37" s="17">
        <v>16</v>
      </c>
      <c r="AY37" s="17"/>
      <c r="AZ37" s="17"/>
      <c r="BA37" s="17"/>
      <c r="BB37" s="17"/>
      <c r="BC37" s="17">
        <v>5</v>
      </c>
      <c r="BD37" s="17">
        <v>6</v>
      </c>
      <c r="BE37" s="17"/>
      <c r="BF37" s="17"/>
      <c r="BG37" s="17">
        <v>5</v>
      </c>
      <c r="BH37" s="17">
        <v>1</v>
      </c>
      <c r="BI37" s="17"/>
      <c r="BJ37" s="17"/>
      <c r="BK37" s="17">
        <v>5</v>
      </c>
      <c r="BL37" s="17">
        <v>1</v>
      </c>
      <c r="BM37" s="17"/>
      <c r="BN37" s="17"/>
      <c r="BO37" s="17">
        <v>10</v>
      </c>
      <c r="BP37" s="17">
        <v>1</v>
      </c>
      <c r="BQ37" s="17"/>
      <c r="BR37" s="17"/>
      <c r="BS37" s="17"/>
      <c r="BT37" s="17"/>
    </row>
    <row r="38" spans="1:72" s="2" customFormat="1" ht="15" customHeight="1" x14ac:dyDescent="0.2">
      <c r="A38" s="11">
        <f t="shared" si="0"/>
        <v>34</v>
      </c>
      <c r="B38" s="11" t="s">
        <v>281</v>
      </c>
      <c r="C38" s="38">
        <v>9779</v>
      </c>
      <c r="D38" s="18" t="s">
        <v>188</v>
      </c>
      <c r="E38" s="18">
        <f t="shared" si="1"/>
        <v>1</v>
      </c>
      <c r="F38" s="18"/>
      <c r="G38" s="145" t="s">
        <v>377</v>
      </c>
      <c r="H38" s="108">
        <f t="shared" si="2"/>
        <v>59</v>
      </c>
      <c r="I38" s="108">
        <f t="shared" si="3"/>
        <v>84</v>
      </c>
      <c r="J38" s="84"/>
      <c r="K38" s="40"/>
      <c r="L38" s="12"/>
      <c r="M38" s="12">
        <v>3</v>
      </c>
      <c r="N38" s="12">
        <v>8</v>
      </c>
      <c r="O38" s="12">
        <v>31</v>
      </c>
      <c r="P38" s="12"/>
      <c r="Q38" s="12">
        <v>1</v>
      </c>
      <c r="R38" s="12">
        <v>4</v>
      </c>
      <c r="S38" s="12">
        <v>12</v>
      </c>
      <c r="T38" s="35"/>
      <c r="U38" s="12">
        <v>25</v>
      </c>
      <c r="V38" s="12">
        <v>10</v>
      </c>
      <c r="W38" s="12">
        <v>8</v>
      </c>
      <c r="X38" s="12">
        <v>7</v>
      </c>
      <c r="Y38" s="12">
        <v>21</v>
      </c>
      <c r="Z38" s="12">
        <v>8</v>
      </c>
      <c r="AA38" s="12">
        <v>4</v>
      </c>
      <c r="AB38" s="12">
        <v>1</v>
      </c>
      <c r="AC38" s="17">
        <v>1</v>
      </c>
      <c r="AD38" s="17">
        <v>1</v>
      </c>
      <c r="AE38" s="17">
        <v>7</v>
      </c>
      <c r="AF38" s="17"/>
      <c r="AG38" s="17">
        <v>5</v>
      </c>
      <c r="AH38" s="17">
        <v>3</v>
      </c>
      <c r="AI38" s="17">
        <v>59</v>
      </c>
      <c r="AJ38" s="17"/>
      <c r="AK38" s="17"/>
      <c r="AL38" s="17"/>
      <c r="AM38" s="17"/>
      <c r="AN38" s="17"/>
      <c r="AO38" s="17"/>
      <c r="AP38" s="12">
        <v>5</v>
      </c>
      <c r="AQ38" s="12">
        <v>17</v>
      </c>
      <c r="AR38" s="12">
        <v>15</v>
      </c>
      <c r="AS38" s="17">
        <v>1</v>
      </c>
      <c r="AT38" s="17">
        <v>50</v>
      </c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>
        <v>1</v>
      </c>
      <c r="BF38" s="17">
        <v>15</v>
      </c>
      <c r="BG38" s="17"/>
      <c r="BH38" s="17"/>
      <c r="BI38" s="17"/>
      <c r="BJ38" s="17"/>
      <c r="BK38" s="17">
        <v>5</v>
      </c>
      <c r="BL38" s="17">
        <v>8</v>
      </c>
      <c r="BM38" s="17">
        <v>1</v>
      </c>
      <c r="BN38" s="17">
        <v>20</v>
      </c>
      <c r="BO38" s="17"/>
      <c r="BP38" s="17"/>
      <c r="BQ38" s="17">
        <v>1</v>
      </c>
      <c r="BR38" s="17">
        <v>20</v>
      </c>
      <c r="BS38" s="17"/>
      <c r="BT38" s="17"/>
    </row>
    <row r="39" spans="1:72" s="7" customFormat="1" ht="15" customHeight="1" x14ac:dyDescent="0.2">
      <c r="A39" s="11">
        <f t="shared" si="0"/>
        <v>35</v>
      </c>
      <c r="B39" s="11" t="s">
        <v>281</v>
      </c>
      <c r="C39" s="38">
        <v>9780</v>
      </c>
      <c r="D39" s="18" t="s">
        <v>194</v>
      </c>
      <c r="E39" s="18">
        <f t="shared" si="1"/>
        <v>1</v>
      </c>
      <c r="F39" s="18"/>
      <c r="G39" s="145" t="s">
        <v>377</v>
      </c>
      <c r="H39" s="108">
        <f t="shared" si="2"/>
        <v>130</v>
      </c>
      <c r="I39" s="108">
        <f t="shared" si="3"/>
        <v>100</v>
      </c>
      <c r="J39" s="84"/>
      <c r="K39" s="40"/>
      <c r="L39" s="12">
        <v>1</v>
      </c>
      <c r="M39" s="12">
        <v>1</v>
      </c>
      <c r="N39" s="12">
        <v>7</v>
      </c>
      <c r="O39" s="12">
        <v>76</v>
      </c>
      <c r="P39" s="12">
        <v>1</v>
      </c>
      <c r="Q39" s="12">
        <v>1</v>
      </c>
      <c r="R39" s="12">
        <v>7</v>
      </c>
      <c r="S39" s="12">
        <v>36</v>
      </c>
      <c r="T39" s="35"/>
      <c r="U39" s="12">
        <v>3</v>
      </c>
      <c r="V39" s="12">
        <v>2</v>
      </c>
      <c r="W39" s="12">
        <v>7</v>
      </c>
      <c r="X39" s="12">
        <v>52</v>
      </c>
      <c r="Y39" s="12">
        <v>7</v>
      </c>
      <c r="Z39" s="12">
        <v>2</v>
      </c>
      <c r="AA39" s="12">
        <v>3</v>
      </c>
      <c r="AB39" s="12">
        <v>24</v>
      </c>
      <c r="AC39" s="17">
        <v>13</v>
      </c>
      <c r="AD39" s="17">
        <v>13</v>
      </c>
      <c r="AE39" s="17">
        <v>4</v>
      </c>
      <c r="AF39" s="17"/>
      <c r="AG39" s="17">
        <v>3</v>
      </c>
      <c r="AH39" s="17">
        <v>8</v>
      </c>
      <c r="AI39" s="17">
        <v>127</v>
      </c>
      <c r="AJ39" s="17"/>
      <c r="AK39" s="17"/>
      <c r="AL39" s="17"/>
      <c r="AM39" s="17"/>
      <c r="AN39" s="17"/>
      <c r="AO39" s="17"/>
      <c r="AP39" s="12">
        <v>2</v>
      </c>
      <c r="AQ39" s="12">
        <v>9</v>
      </c>
      <c r="AR39" s="12">
        <v>54</v>
      </c>
      <c r="AS39" s="17">
        <v>1</v>
      </c>
      <c r="AT39" s="17">
        <v>50</v>
      </c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>
        <v>1</v>
      </c>
      <c r="BF39" s="17">
        <v>10</v>
      </c>
      <c r="BG39" s="17">
        <v>5</v>
      </c>
      <c r="BH39" s="17">
        <v>1</v>
      </c>
      <c r="BI39" s="17"/>
      <c r="BJ39" s="17"/>
      <c r="BK39" s="17">
        <v>1</v>
      </c>
      <c r="BL39" s="17">
        <v>1</v>
      </c>
      <c r="BM39" s="17">
        <v>1</v>
      </c>
      <c r="BN39" s="17">
        <v>30</v>
      </c>
      <c r="BO39" s="17"/>
      <c r="BP39" s="17"/>
      <c r="BQ39" s="17">
        <v>6</v>
      </c>
      <c r="BR39" s="17">
        <v>10</v>
      </c>
      <c r="BS39" s="17"/>
      <c r="BT39" s="17"/>
    </row>
    <row r="40" spans="1:72" s="7" customFormat="1" ht="15" customHeight="1" x14ac:dyDescent="0.2">
      <c r="A40" s="11">
        <f t="shared" si="0"/>
        <v>36</v>
      </c>
      <c r="B40" s="11" t="s">
        <v>281</v>
      </c>
      <c r="C40" s="36">
        <v>12115</v>
      </c>
      <c r="D40" s="18" t="s">
        <v>214</v>
      </c>
      <c r="E40" s="18">
        <f t="shared" si="1"/>
        <v>1</v>
      </c>
      <c r="F40" s="18"/>
      <c r="G40" s="145" t="s">
        <v>377</v>
      </c>
      <c r="H40" s="108">
        <f t="shared" si="2"/>
        <v>15</v>
      </c>
      <c r="I40" s="108">
        <f t="shared" si="3"/>
        <v>0</v>
      </c>
      <c r="J40" s="84"/>
      <c r="K40" s="50"/>
      <c r="L40" s="12"/>
      <c r="M40" s="12">
        <v>2</v>
      </c>
      <c r="N40" s="12">
        <v>2</v>
      </c>
      <c r="O40" s="12">
        <v>5</v>
      </c>
      <c r="P40" s="12"/>
      <c r="Q40" s="12">
        <v>2</v>
      </c>
      <c r="R40" s="12">
        <v>2</v>
      </c>
      <c r="S40" s="12">
        <v>2</v>
      </c>
      <c r="T40" s="35"/>
      <c r="U40" s="12"/>
      <c r="V40" s="12"/>
      <c r="W40" s="12"/>
      <c r="X40" s="12"/>
      <c r="Y40" s="12"/>
      <c r="Z40" s="12"/>
      <c r="AA40" s="12"/>
      <c r="AB40" s="12"/>
      <c r="AC40" s="17"/>
      <c r="AD40" s="17"/>
      <c r="AE40" s="17"/>
      <c r="AF40" s="17"/>
      <c r="AG40" s="17">
        <v>5</v>
      </c>
      <c r="AH40" s="17"/>
      <c r="AI40" s="17">
        <v>14</v>
      </c>
      <c r="AJ40" s="17"/>
      <c r="AK40" s="17"/>
      <c r="AL40" s="17"/>
      <c r="AM40" s="17"/>
      <c r="AN40" s="17"/>
      <c r="AO40" s="17"/>
      <c r="AP40" s="12">
        <v>5</v>
      </c>
      <c r="AQ40" s="12"/>
      <c r="AR40" s="12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>
        <v>1</v>
      </c>
      <c r="BL40" s="17">
        <v>2</v>
      </c>
      <c r="BM40" s="17"/>
      <c r="BN40" s="17"/>
      <c r="BO40" s="17">
        <v>2</v>
      </c>
      <c r="BP40" s="17">
        <v>2</v>
      </c>
      <c r="BQ40" s="17"/>
      <c r="BR40" s="17"/>
      <c r="BS40" s="17"/>
      <c r="BT40" s="17"/>
    </row>
    <row r="41" spans="1:72" s="2" customFormat="1" ht="15" customHeight="1" x14ac:dyDescent="0.2">
      <c r="A41" s="11">
        <f t="shared" si="0"/>
        <v>37</v>
      </c>
      <c r="B41" s="11" t="s">
        <v>281</v>
      </c>
      <c r="C41" s="38">
        <v>9785</v>
      </c>
      <c r="D41" s="18" t="s">
        <v>197</v>
      </c>
      <c r="E41" s="18">
        <f t="shared" si="1"/>
        <v>1</v>
      </c>
      <c r="F41" s="18"/>
      <c r="G41" s="145" t="s">
        <v>377</v>
      </c>
      <c r="H41" s="108">
        <f t="shared" si="2"/>
        <v>32</v>
      </c>
      <c r="I41" s="108">
        <f t="shared" si="3"/>
        <v>3</v>
      </c>
      <c r="J41" s="84"/>
      <c r="K41" s="40"/>
      <c r="L41" s="12">
        <v>3</v>
      </c>
      <c r="M41" s="12">
        <v>3</v>
      </c>
      <c r="N41" s="12">
        <v>9</v>
      </c>
      <c r="O41" s="12">
        <v>3</v>
      </c>
      <c r="P41" s="12">
        <v>6</v>
      </c>
      <c r="Q41" s="12"/>
      <c r="R41" s="12">
        <v>6</v>
      </c>
      <c r="S41" s="12">
        <v>2</v>
      </c>
      <c r="T41" s="35"/>
      <c r="U41" s="12">
        <v>2</v>
      </c>
      <c r="V41" s="12"/>
      <c r="W41" s="12"/>
      <c r="X41" s="12"/>
      <c r="Y41" s="12"/>
      <c r="Z41" s="12"/>
      <c r="AA41" s="12">
        <v>1</v>
      </c>
      <c r="AB41" s="12"/>
      <c r="AC41" s="17"/>
      <c r="AD41" s="17"/>
      <c r="AE41" s="17">
        <v>1</v>
      </c>
      <c r="AF41" s="17"/>
      <c r="AG41" s="17">
        <v>6</v>
      </c>
      <c r="AH41" s="17">
        <v>1</v>
      </c>
      <c r="AI41" s="17">
        <v>28</v>
      </c>
      <c r="AJ41" s="17"/>
      <c r="AK41" s="17"/>
      <c r="AL41" s="17"/>
      <c r="AM41" s="17"/>
      <c r="AN41" s="17"/>
      <c r="AO41" s="17"/>
      <c r="AP41" s="12"/>
      <c r="AQ41" s="12"/>
      <c r="AR41" s="12"/>
      <c r="AS41" s="17"/>
      <c r="AT41" s="17"/>
      <c r="AU41" s="17"/>
      <c r="AV41" s="17"/>
      <c r="AW41" s="17">
        <v>1</v>
      </c>
      <c r="AX41" s="17">
        <v>6</v>
      </c>
      <c r="AY41" s="17"/>
      <c r="AZ41" s="17"/>
      <c r="BA41" s="17"/>
      <c r="BB41" s="17"/>
      <c r="BC41" s="17">
        <v>4</v>
      </c>
      <c r="BD41" s="17">
        <v>30</v>
      </c>
      <c r="BE41" s="17"/>
      <c r="BF41" s="17"/>
      <c r="BG41" s="17">
        <v>2</v>
      </c>
      <c r="BH41" s="17">
        <v>10</v>
      </c>
      <c r="BI41" s="17"/>
      <c r="BJ41" s="17"/>
      <c r="BK41" s="17"/>
      <c r="BL41" s="17"/>
      <c r="BM41" s="17"/>
      <c r="BN41" s="17"/>
      <c r="BO41" s="17">
        <v>1</v>
      </c>
      <c r="BP41" s="17">
        <v>20</v>
      </c>
      <c r="BQ41" s="17"/>
      <c r="BR41" s="17"/>
      <c r="BS41" s="17"/>
      <c r="BT41" s="17"/>
    </row>
    <row r="42" spans="1:72" s="2" customFormat="1" ht="15" customHeight="1" x14ac:dyDescent="0.2">
      <c r="A42" s="11">
        <f t="shared" si="0"/>
        <v>38</v>
      </c>
      <c r="B42" s="11" t="s">
        <v>281</v>
      </c>
      <c r="C42" s="11">
        <v>9759</v>
      </c>
      <c r="D42" s="18" t="s">
        <v>360</v>
      </c>
      <c r="E42" s="18">
        <f t="shared" si="1"/>
        <v>1</v>
      </c>
      <c r="F42" s="18"/>
      <c r="G42" s="145" t="s">
        <v>377</v>
      </c>
      <c r="H42" s="108">
        <f t="shared" si="2"/>
        <v>74</v>
      </c>
      <c r="I42" s="108">
        <f t="shared" si="3"/>
        <v>23</v>
      </c>
      <c r="J42" s="84"/>
      <c r="K42" s="23"/>
      <c r="L42" s="15"/>
      <c r="M42" s="15">
        <v>3</v>
      </c>
      <c r="N42" s="15">
        <v>6</v>
      </c>
      <c r="O42" s="15">
        <v>44</v>
      </c>
      <c r="P42" s="15"/>
      <c r="Q42" s="15"/>
      <c r="R42" s="15">
        <v>5</v>
      </c>
      <c r="S42" s="15">
        <v>16</v>
      </c>
      <c r="T42" s="35"/>
      <c r="U42" s="15"/>
      <c r="V42" s="15">
        <v>3</v>
      </c>
      <c r="W42" s="15">
        <v>1</v>
      </c>
      <c r="X42" s="15">
        <v>11</v>
      </c>
      <c r="Y42" s="15"/>
      <c r="Z42" s="15"/>
      <c r="AA42" s="15">
        <v>2</v>
      </c>
      <c r="AB42" s="15">
        <v>6</v>
      </c>
      <c r="AC42" s="28">
        <v>2</v>
      </c>
      <c r="AD42" s="28">
        <v>9</v>
      </c>
      <c r="AE42" s="28">
        <v>2</v>
      </c>
      <c r="AF42" s="28"/>
      <c r="AG42" s="28">
        <v>12</v>
      </c>
      <c r="AH42" s="28">
        <v>14</v>
      </c>
      <c r="AI42" s="28">
        <v>70</v>
      </c>
      <c r="AJ42" s="28"/>
      <c r="AK42" s="28"/>
      <c r="AL42" s="28"/>
      <c r="AM42" s="28"/>
      <c r="AN42" s="28"/>
      <c r="AO42" s="28"/>
      <c r="AP42" s="28">
        <v>12</v>
      </c>
      <c r="AQ42" s="28">
        <v>14</v>
      </c>
      <c r="AR42" s="15">
        <v>14</v>
      </c>
      <c r="AS42" s="28">
        <v>1</v>
      </c>
      <c r="AT42" s="28">
        <v>50</v>
      </c>
      <c r="AU42" s="28"/>
      <c r="AV42" s="28"/>
      <c r="AW42" s="28"/>
      <c r="AX42" s="28"/>
      <c r="AY42" s="28"/>
      <c r="AZ42" s="28"/>
      <c r="BA42" s="28"/>
      <c r="BB42" s="28"/>
      <c r="BC42" s="28">
        <v>15</v>
      </c>
      <c r="BD42" s="28">
        <v>3</v>
      </c>
      <c r="BE42" s="28"/>
      <c r="BF42" s="28"/>
      <c r="BG42" s="28">
        <v>2</v>
      </c>
      <c r="BH42" s="28">
        <v>3</v>
      </c>
      <c r="BI42" s="28"/>
      <c r="BJ42" s="28"/>
      <c r="BK42" s="28">
        <v>2</v>
      </c>
      <c r="BL42" s="28">
        <v>3</v>
      </c>
      <c r="BM42" s="28"/>
      <c r="BN42" s="28"/>
      <c r="BO42" s="28">
        <v>1</v>
      </c>
      <c r="BP42" s="28">
        <v>2</v>
      </c>
      <c r="BQ42" s="28"/>
      <c r="BR42" s="28"/>
      <c r="BS42" s="28"/>
      <c r="BT42" s="28"/>
    </row>
    <row r="43" spans="1:72" s="2" customFormat="1" ht="15" customHeight="1" x14ac:dyDescent="0.2">
      <c r="A43" s="11">
        <f t="shared" si="0"/>
        <v>39</v>
      </c>
      <c r="B43" s="11" t="s">
        <v>281</v>
      </c>
      <c r="C43" s="36">
        <v>9835</v>
      </c>
      <c r="D43" s="18" t="s">
        <v>224</v>
      </c>
      <c r="E43" s="18">
        <f t="shared" si="1"/>
        <v>1</v>
      </c>
      <c r="F43" s="18"/>
      <c r="G43" s="145" t="s">
        <v>377</v>
      </c>
      <c r="H43" s="108">
        <f t="shared" si="2"/>
        <v>9</v>
      </c>
      <c r="I43" s="108">
        <f t="shared" si="3"/>
        <v>9</v>
      </c>
      <c r="J43" s="84"/>
      <c r="K43" s="49"/>
      <c r="L43" s="12"/>
      <c r="M43" s="12"/>
      <c r="N43" s="12"/>
      <c r="O43" s="12">
        <v>3</v>
      </c>
      <c r="P43" s="12">
        <v>4</v>
      </c>
      <c r="Q43" s="12"/>
      <c r="R43" s="12"/>
      <c r="S43" s="12">
        <v>2</v>
      </c>
      <c r="T43" s="35"/>
      <c r="U43" s="12">
        <v>1</v>
      </c>
      <c r="V43" s="12">
        <v>1</v>
      </c>
      <c r="W43" s="12">
        <v>1</v>
      </c>
      <c r="X43" s="12">
        <v>3</v>
      </c>
      <c r="Y43" s="12">
        <v>1</v>
      </c>
      <c r="Z43" s="12"/>
      <c r="AA43" s="12"/>
      <c r="AB43" s="12">
        <v>2</v>
      </c>
      <c r="AC43" s="17">
        <v>1</v>
      </c>
      <c r="AD43" s="17"/>
      <c r="AE43" s="17"/>
      <c r="AF43" s="17"/>
      <c r="AG43" s="17">
        <v>5</v>
      </c>
      <c r="AH43" s="17">
        <v>1</v>
      </c>
      <c r="AI43" s="17">
        <v>12</v>
      </c>
      <c r="AJ43" s="17"/>
      <c r="AK43" s="17"/>
      <c r="AL43" s="17"/>
      <c r="AM43" s="17"/>
      <c r="AN43" s="17"/>
      <c r="AO43" s="17"/>
      <c r="AP43" s="12">
        <v>5</v>
      </c>
      <c r="AQ43" s="12"/>
      <c r="AR43" s="12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>
        <v>3</v>
      </c>
      <c r="BT43" s="17">
        <v>52</v>
      </c>
    </row>
    <row r="44" spans="1:72" s="7" customFormat="1" ht="15" customHeight="1" x14ac:dyDescent="0.2">
      <c r="A44" s="11">
        <f t="shared" si="0"/>
        <v>40</v>
      </c>
      <c r="B44" s="11" t="s">
        <v>281</v>
      </c>
      <c r="C44" s="38">
        <v>9783</v>
      </c>
      <c r="D44" s="18" t="s">
        <v>189</v>
      </c>
      <c r="E44" s="18">
        <f t="shared" si="1"/>
        <v>1</v>
      </c>
      <c r="F44" s="18"/>
      <c r="G44" s="145" t="s">
        <v>377</v>
      </c>
      <c r="H44" s="108">
        <f t="shared" si="2"/>
        <v>49</v>
      </c>
      <c r="I44" s="108">
        <f t="shared" si="3"/>
        <v>19</v>
      </c>
      <c r="J44" s="84"/>
      <c r="K44" s="40"/>
      <c r="L44" s="12"/>
      <c r="M44" s="12">
        <v>7</v>
      </c>
      <c r="N44" s="12">
        <v>7</v>
      </c>
      <c r="O44" s="12">
        <v>15</v>
      </c>
      <c r="P44" s="12"/>
      <c r="Q44" s="12">
        <v>2</v>
      </c>
      <c r="R44" s="12">
        <v>6</v>
      </c>
      <c r="S44" s="12">
        <v>12</v>
      </c>
      <c r="T44" s="35"/>
      <c r="U44" s="12">
        <v>1</v>
      </c>
      <c r="V44" s="12">
        <v>3</v>
      </c>
      <c r="W44" s="12">
        <v>4</v>
      </c>
      <c r="X44" s="12">
        <v>4</v>
      </c>
      <c r="Y44" s="12">
        <v>3</v>
      </c>
      <c r="Z44" s="12">
        <v>2</v>
      </c>
      <c r="AA44" s="12">
        <v>1</v>
      </c>
      <c r="AB44" s="12">
        <v>1</v>
      </c>
      <c r="AC44" s="17">
        <v>2</v>
      </c>
      <c r="AD44" s="17">
        <v>3</v>
      </c>
      <c r="AE44" s="17">
        <v>1</v>
      </c>
      <c r="AF44" s="17"/>
      <c r="AG44" s="17">
        <v>6</v>
      </c>
      <c r="AH44" s="17"/>
      <c r="AI44" s="17">
        <v>42</v>
      </c>
      <c r="AJ44" s="17">
        <v>2</v>
      </c>
      <c r="AK44" s="17"/>
      <c r="AL44" s="17"/>
      <c r="AM44" s="17"/>
      <c r="AN44" s="17">
        <v>3</v>
      </c>
      <c r="AO44" s="17"/>
      <c r="AP44" s="17">
        <v>12</v>
      </c>
      <c r="AQ44" s="17"/>
      <c r="AR44" s="17"/>
      <c r="AS44" s="17">
        <v>1</v>
      </c>
      <c r="AT44" s="17">
        <v>45</v>
      </c>
      <c r="AU44" s="17">
        <v>3</v>
      </c>
      <c r="AV44" s="17">
        <v>1</v>
      </c>
      <c r="AW44" s="17"/>
      <c r="AX44" s="17"/>
      <c r="AY44" s="17"/>
      <c r="AZ44" s="17"/>
      <c r="BA44" s="17"/>
      <c r="BB44" s="17"/>
      <c r="BC44" s="17">
        <v>15</v>
      </c>
      <c r="BD44" s="17">
        <v>15</v>
      </c>
      <c r="BE44" s="17"/>
      <c r="BF44" s="17"/>
      <c r="BG44" s="17"/>
      <c r="BH44" s="17"/>
      <c r="BI44" s="17"/>
      <c r="BJ44" s="17"/>
      <c r="BK44" s="17">
        <v>3</v>
      </c>
      <c r="BL44" s="17">
        <v>2</v>
      </c>
      <c r="BM44" s="17"/>
      <c r="BN44" s="17"/>
      <c r="BO44" s="17">
        <v>3</v>
      </c>
      <c r="BP44" s="17">
        <v>12</v>
      </c>
      <c r="BQ44" s="17"/>
      <c r="BR44" s="17"/>
      <c r="BS44" s="17">
        <v>35</v>
      </c>
      <c r="BT44" s="17">
        <v>14</v>
      </c>
    </row>
    <row r="45" spans="1:72" s="7" customFormat="1" ht="15" customHeight="1" x14ac:dyDescent="0.2">
      <c r="A45" s="11">
        <f t="shared" si="0"/>
        <v>41</v>
      </c>
      <c r="B45" s="11" t="s">
        <v>281</v>
      </c>
      <c r="C45" s="36">
        <v>9838</v>
      </c>
      <c r="D45" s="18" t="s">
        <v>219</v>
      </c>
      <c r="E45" s="18" t="str">
        <f t="shared" si="1"/>
        <v/>
      </c>
      <c r="F45" s="18"/>
      <c r="G45" s="19" t="s">
        <v>307</v>
      </c>
      <c r="H45" s="108">
        <f t="shared" si="2"/>
        <v>24</v>
      </c>
      <c r="I45" s="108">
        <f t="shared" si="3"/>
        <v>5</v>
      </c>
      <c r="J45" s="84"/>
      <c r="K45" s="49"/>
      <c r="L45" s="17">
        <v>1</v>
      </c>
      <c r="M45" s="12"/>
      <c r="N45" s="12">
        <v>2</v>
      </c>
      <c r="O45" s="12">
        <v>10</v>
      </c>
      <c r="P45" s="12"/>
      <c r="Q45" s="12"/>
      <c r="R45" s="12">
        <v>2</v>
      </c>
      <c r="S45" s="12">
        <v>9</v>
      </c>
      <c r="T45" s="35"/>
      <c r="U45" s="12"/>
      <c r="V45" s="12"/>
      <c r="W45" s="12">
        <v>1</v>
      </c>
      <c r="X45" s="12">
        <v>1</v>
      </c>
      <c r="Y45" s="12"/>
      <c r="Z45" s="12"/>
      <c r="AA45" s="12">
        <v>1</v>
      </c>
      <c r="AB45" s="12">
        <v>2</v>
      </c>
      <c r="AC45" s="17"/>
      <c r="AD45" s="17"/>
      <c r="AE45" s="17"/>
      <c r="AF45" s="17"/>
      <c r="AG45" s="17">
        <v>1</v>
      </c>
      <c r="AH45" s="17">
        <v>18</v>
      </c>
      <c r="AI45" s="17">
        <v>19</v>
      </c>
      <c r="AJ45" s="17"/>
      <c r="AK45" s="17"/>
      <c r="AL45" s="17"/>
      <c r="AM45" s="17"/>
      <c r="AN45" s="17"/>
      <c r="AO45" s="17"/>
      <c r="AP45" s="12"/>
      <c r="AQ45" s="12"/>
      <c r="AR45" s="12"/>
      <c r="AS45" s="17"/>
      <c r="AT45" s="17"/>
      <c r="AU45" s="17">
        <v>1</v>
      </c>
      <c r="AV45" s="17">
        <v>10</v>
      </c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>
        <v>6</v>
      </c>
      <c r="BP45" s="17">
        <v>15</v>
      </c>
      <c r="BQ45" s="17"/>
      <c r="BR45" s="17"/>
      <c r="BS45" s="17">
        <v>1</v>
      </c>
      <c r="BT45" s="17">
        <v>12</v>
      </c>
    </row>
    <row r="46" spans="1:72" s="70" customFormat="1" ht="15" customHeight="1" x14ac:dyDescent="0.2">
      <c r="A46" s="11">
        <f t="shared" si="0"/>
        <v>42</v>
      </c>
      <c r="B46" s="16" t="s">
        <v>278</v>
      </c>
      <c r="C46" s="16">
        <v>9803</v>
      </c>
      <c r="D46" s="68" t="s">
        <v>199</v>
      </c>
      <c r="E46" s="68">
        <f t="shared" si="1"/>
        <v>1</v>
      </c>
      <c r="F46" s="68"/>
      <c r="G46" s="145" t="s">
        <v>377</v>
      </c>
      <c r="H46" s="108">
        <f t="shared" si="2"/>
        <v>14</v>
      </c>
      <c r="I46" s="108">
        <f t="shared" si="3"/>
        <v>0</v>
      </c>
      <c r="J46" s="84"/>
      <c r="K46" s="23"/>
      <c r="L46" s="17"/>
      <c r="M46" s="17"/>
      <c r="N46" s="17">
        <v>3</v>
      </c>
      <c r="O46" s="17">
        <v>5</v>
      </c>
      <c r="P46" s="17"/>
      <c r="Q46" s="17"/>
      <c r="R46" s="17">
        <v>3</v>
      </c>
      <c r="S46" s="17">
        <v>3</v>
      </c>
      <c r="T46" s="35">
        <v>0</v>
      </c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>
        <v>7</v>
      </c>
      <c r="AH46" s="17">
        <v>1</v>
      </c>
      <c r="AI46" s="17">
        <v>19</v>
      </c>
      <c r="AJ46" s="17"/>
      <c r="AK46" s="17"/>
      <c r="AL46" s="17"/>
      <c r="AM46" s="17"/>
      <c r="AN46" s="17"/>
      <c r="AO46" s="17"/>
      <c r="AP46" s="17"/>
      <c r="AQ46" s="17">
        <v>8</v>
      </c>
      <c r="AR46" s="17">
        <v>8</v>
      </c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</row>
    <row r="47" spans="1:72" s="7" customFormat="1" ht="15" customHeight="1" x14ac:dyDescent="0.2">
      <c r="A47" s="11">
        <f t="shared" si="0"/>
        <v>43</v>
      </c>
      <c r="B47" s="11" t="s">
        <v>281</v>
      </c>
      <c r="C47" s="11">
        <v>9760</v>
      </c>
      <c r="D47" s="18" t="s">
        <v>182</v>
      </c>
      <c r="E47" s="18">
        <f t="shared" si="1"/>
        <v>1</v>
      </c>
      <c r="F47" s="18"/>
      <c r="G47" s="145" t="s">
        <v>377</v>
      </c>
      <c r="H47" s="108">
        <f t="shared" si="2"/>
        <v>43</v>
      </c>
      <c r="I47" s="108">
        <f t="shared" si="3"/>
        <v>40</v>
      </c>
      <c r="J47" s="84"/>
      <c r="K47" s="23"/>
      <c r="L47" s="12">
        <v>2</v>
      </c>
      <c r="M47" s="12">
        <v>3</v>
      </c>
      <c r="N47" s="12">
        <v>4</v>
      </c>
      <c r="O47" s="12">
        <v>20</v>
      </c>
      <c r="P47" s="12"/>
      <c r="Q47" s="12">
        <v>3</v>
      </c>
      <c r="R47" s="12">
        <v>1</v>
      </c>
      <c r="S47" s="12">
        <v>10</v>
      </c>
      <c r="T47" s="35"/>
      <c r="U47" s="12">
        <v>9</v>
      </c>
      <c r="V47" s="12">
        <v>6</v>
      </c>
      <c r="W47" s="12">
        <v>3</v>
      </c>
      <c r="X47" s="12">
        <v>4</v>
      </c>
      <c r="Y47" s="12">
        <v>11</v>
      </c>
      <c r="Z47" s="12">
        <v>3</v>
      </c>
      <c r="AA47" s="12">
        <v>2</v>
      </c>
      <c r="AB47" s="12">
        <v>2</v>
      </c>
      <c r="AC47" s="17">
        <v>12</v>
      </c>
      <c r="AD47" s="17">
        <v>1</v>
      </c>
      <c r="AE47" s="17">
        <v>4</v>
      </c>
      <c r="AF47" s="17"/>
      <c r="AG47" s="17">
        <v>8</v>
      </c>
      <c r="AH47" s="17">
        <v>4</v>
      </c>
      <c r="AI47" s="17">
        <v>43</v>
      </c>
      <c r="AJ47" s="17"/>
      <c r="AK47" s="17"/>
      <c r="AL47" s="17"/>
      <c r="AM47" s="17"/>
      <c r="AN47" s="17"/>
      <c r="AO47" s="17"/>
      <c r="AP47" s="41">
        <v>10</v>
      </c>
      <c r="AQ47" s="41">
        <v>4</v>
      </c>
      <c r="AR47" s="12">
        <v>10</v>
      </c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>
        <v>12</v>
      </c>
      <c r="BD47" s="17">
        <v>60</v>
      </c>
      <c r="BE47" s="17"/>
      <c r="BF47" s="17"/>
      <c r="BG47" s="17"/>
      <c r="BH47" s="17"/>
      <c r="BI47" s="17"/>
      <c r="BJ47" s="17"/>
      <c r="BK47" s="17">
        <v>8</v>
      </c>
      <c r="BL47" s="17">
        <v>20</v>
      </c>
      <c r="BM47" s="17"/>
      <c r="BN47" s="17"/>
      <c r="BO47" s="17">
        <v>4</v>
      </c>
      <c r="BP47" s="17">
        <v>20</v>
      </c>
      <c r="BQ47" s="17"/>
      <c r="BR47" s="17"/>
      <c r="BS47" s="17"/>
      <c r="BT47" s="17"/>
    </row>
    <row r="48" spans="1:72" s="7" customFormat="1" ht="15" customHeight="1" x14ac:dyDescent="0.2">
      <c r="A48" s="11">
        <f t="shared" si="0"/>
        <v>44</v>
      </c>
      <c r="B48" s="11" t="s">
        <v>281</v>
      </c>
      <c r="C48" s="38">
        <v>9786</v>
      </c>
      <c r="D48" s="18" t="s">
        <v>195</v>
      </c>
      <c r="E48" s="18">
        <f t="shared" si="1"/>
        <v>1</v>
      </c>
      <c r="F48" s="18"/>
      <c r="G48" s="145" t="s">
        <v>377</v>
      </c>
      <c r="H48" s="108">
        <f t="shared" si="2"/>
        <v>24</v>
      </c>
      <c r="I48" s="108">
        <f t="shared" si="3"/>
        <v>2</v>
      </c>
      <c r="J48" s="84"/>
      <c r="K48" s="40"/>
      <c r="L48" s="12"/>
      <c r="M48" s="12">
        <v>1</v>
      </c>
      <c r="N48" s="12">
        <v>10</v>
      </c>
      <c r="O48" s="12">
        <v>7</v>
      </c>
      <c r="P48" s="12"/>
      <c r="Q48" s="12"/>
      <c r="R48" s="12">
        <v>5</v>
      </c>
      <c r="S48" s="12">
        <v>1</v>
      </c>
      <c r="T48" s="35"/>
      <c r="U48" s="12">
        <v>1</v>
      </c>
      <c r="V48" s="12"/>
      <c r="W48" s="12"/>
      <c r="X48" s="12"/>
      <c r="Y48" s="12">
        <v>1</v>
      </c>
      <c r="Z48" s="12"/>
      <c r="AA48" s="12"/>
      <c r="AB48" s="12"/>
      <c r="AC48" s="17">
        <v>3</v>
      </c>
      <c r="AD48" s="17"/>
      <c r="AE48" s="17"/>
      <c r="AF48" s="17"/>
      <c r="AG48" s="17">
        <v>2</v>
      </c>
      <c r="AH48" s="17">
        <v>1</v>
      </c>
      <c r="AI48" s="17">
        <v>17</v>
      </c>
      <c r="AJ48" s="17"/>
      <c r="AK48" s="17">
        <v>1</v>
      </c>
      <c r="AL48" s="17"/>
      <c r="AM48" s="17"/>
      <c r="AN48" s="17"/>
      <c r="AO48" s="17">
        <v>1</v>
      </c>
      <c r="AP48" s="12">
        <v>2</v>
      </c>
      <c r="AQ48" s="12">
        <v>1</v>
      </c>
      <c r="AR48" s="12"/>
      <c r="AS48" s="17">
        <v>1</v>
      </c>
      <c r="AT48" s="17">
        <v>4</v>
      </c>
      <c r="AU48" s="17">
        <v>1</v>
      </c>
      <c r="AV48" s="17">
        <v>14</v>
      </c>
      <c r="AW48" s="17"/>
      <c r="AX48" s="17"/>
      <c r="AY48" s="17"/>
      <c r="AZ48" s="17"/>
      <c r="BA48" s="17"/>
      <c r="BB48" s="17"/>
      <c r="BC48" s="17">
        <v>23</v>
      </c>
      <c r="BD48" s="17">
        <v>1</v>
      </c>
      <c r="BE48" s="17"/>
      <c r="BF48" s="17"/>
      <c r="BG48" s="17"/>
      <c r="BH48" s="17"/>
      <c r="BI48" s="17"/>
      <c r="BJ48" s="17"/>
      <c r="BK48" s="17">
        <v>3</v>
      </c>
      <c r="BL48" s="17">
        <v>3</v>
      </c>
      <c r="BM48" s="17"/>
      <c r="BN48" s="17"/>
      <c r="BO48" s="17">
        <v>2</v>
      </c>
      <c r="BP48" s="17">
        <v>3</v>
      </c>
      <c r="BQ48" s="17"/>
      <c r="BR48" s="17"/>
      <c r="BS48" s="17"/>
      <c r="BT48" s="17"/>
    </row>
    <row r="49" spans="1:72" s="7" customFormat="1" ht="15" customHeight="1" x14ac:dyDescent="0.2">
      <c r="A49" s="11">
        <f t="shared" si="0"/>
        <v>45</v>
      </c>
      <c r="B49" s="11" t="s">
        <v>281</v>
      </c>
      <c r="C49" s="11">
        <v>9804</v>
      </c>
      <c r="D49" s="18" t="s">
        <v>361</v>
      </c>
      <c r="E49" s="18" t="str">
        <f t="shared" si="1"/>
        <v/>
      </c>
      <c r="F49" s="18"/>
      <c r="G49" s="19" t="s">
        <v>307</v>
      </c>
      <c r="H49" s="108">
        <f t="shared" si="2"/>
        <v>32</v>
      </c>
      <c r="I49" s="108">
        <f t="shared" si="3"/>
        <v>0</v>
      </c>
      <c r="J49" s="84"/>
      <c r="K49" s="23"/>
      <c r="L49" s="12">
        <v>6</v>
      </c>
      <c r="M49" s="12">
        <v>6</v>
      </c>
      <c r="N49" s="12">
        <v>14</v>
      </c>
      <c r="O49" s="12">
        <v>6</v>
      </c>
      <c r="P49" s="12"/>
      <c r="Q49" s="12"/>
      <c r="R49" s="12"/>
      <c r="S49" s="12"/>
      <c r="T49" s="35">
        <v>0</v>
      </c>
      <c r="U49" s="12"/>
      <c r="V49" s="12"/>
      <c r="W49" s="12"/>
      <c r="X49" s="12"/>
      <c r="Y49" s="12"/>
      <c r="Z49" s="12"/>
      <c r="AA49" s="12"/>
      <c r="AB49" s="12"/>
      <c r="AC49" s="17">
        <v>4</v>
      </c>
      <c r="AD49" s="17">
        <v>1</v>
      </c>
      <c r="AE49" s="17">
        <v>1</v>
      </c>
      <c r="AF49" s="17"/>
      <c r="AG49" s="17"/>
      <c r="AH49" s="17">
        <v>6</v>
      </c>
      <c r="AI49" s="17">
        <v>20</v>
      </c>
      <c r="AJ49" s="17"/>
      <c r="AK49" s="17"/>
      <c r="AL49" s="17"/>
      <c r="AM49" s="17"/>
      <c r="AN49" s="17"/>
      <c r="AO49" s="17"/>
      <c r="AP49" s="12"/>
      <c r="AQ49" s="12"/>
      <c r="AR49" s="12"/>
      <c r="AS49" s="17">
        <v>1</v>
      </c>
      <c r="AT49" s="17">
        <v>50</v>
      </c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</row>
    <row r="50" spans="1:72" s="7" customFormat="1" ht="15" customHeight="1" x14ac:dyDescent="0.2">
      <c r="A50" s="11">
        <f t="shared" si="0"/>
        <v>46</v>
      </c>
      <c r="B50" s="11" t="s">
        <v>281</v>
      </c>
      <c r="C50" s="11">
        <v>9762</v>
      </c>
      <c r="D50" s="18" t="s">
        <v>209</v>
      </c>
      <c r="E50" s="18" t="str">
        <f t="shared" si="1"/>
        <v/>
      </c>
      <c r="F50" s="18"/>
      <c r="G50" s="145" t="s">
        <v>307</v>
      </c>
      <c r="H50" s="108">
        <f t="shared" si="2"/>
        <v>10</v>
      </c>
      <c r="I50" s="108">
        <f t="shared" si="3"/>
        <v>23</v>
      </c>
      <c r="J50" s="84"/>
      <c r="K50" s="23"/>
      <c r="L50" s="21"/>
      <c r="M50" s="21"/>
      <c r="N50" s="21">
        <v>3</v>
      </c>
      <c r="O50" s="21">
        <v>3</v>
      </c>
      <c r="P50" s="21"/>
      <c r="Q50" s="21"/>
      <c r="R50" s="21">
        <v>1</v>
      </c>
      <c r="S50" s="21">
        <v>3</v>
      </c>
      <c r="T50" s="23"/>
      <c r="U50" s="21"/>
      <c r="V50" s="21">
        <v>2</v>
      </c>
      <c r="W50" s="21">
        <v>4</v>
      </c>
      <c r="X50" s="21">
        <v>5</v>
      </c>
      <c r="Y50" s="21"/>
      <c r="Z50" s="21">
        <v>1</v>
      </c>
      <c r="AA50" s="21">
        <v>7</v>
      </c>
      <c r="AB50" s="21">
        <v>4</v>
      </c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1">
        <v>2</v>
      </c>
      <c r="AQ50" s="21">
        <v>30</v>
      </c>
      <c r="AR50" s="21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</row>
    <row r="51" spans="1:72" s="7" customFormat="1" ht="15" customHeight="1" x14ac:dyDescent="0.2">
      <c r="A51" s="11">
        <f t="shared" si="0"/>
        <v>47</v>
      </c>
      <c r="B51" s="11" t="s">
        <v>281</v>
      </c>
      <c r="C51" s="11">
        <v>9818</v>
      </c>
      <c r="D51" s="18" t="s">
        <v>210</v>
      </c>
      <c r="E51" s="18" t="str">
        <f t="shared" si="1"/>
        <v/>
      </c>
      <c r="F51" s="18"/>
      <c r="G51" s="19" t="s">
        <v>307</v>
      </c>
      <c r="H51" s="108">
        <f t="shared" si="2"/>
        <v>45</v>
      </c>
      <c r="I51" s="108">
        <f t="shared" si="3"/>
        <v>24</v>
      </c>
      <c r="J51" s="84"/>
      <c r="K51" s="23"/>
      <c r="L51" s="21">
        <v>3</v>
      </c>
      <c r="M51" s="21">
        <v>3</v>
      </c>
      <c r="N51" s="21">
        <v>8</v>
      </c>
      <c r="O51" s="21">
        <v>8</v>
      </c>
      <c r="P51" s="21">
        <v>4</v>
      </c>
      <c r="Q51" s="21">
        <v>2</v>
      </c>
      <c r="R51" s="12">
        <v>10</v>
      </c>
      <c r="S51" s="21">
        <v>7</v>
      </c>
      <c r="T51" s="23"/>
      <c r="U51" s="21">
        <v>3</v>
      </c>
      <c r="V51" s="21">
        <v>4</v>
      </c>
      <c r="W51" s="21">
        <v>7</v>
      </c>
      <c r="X51" s="21"/>
      <c r="Y51" s="21">
        <v>1</v>
      </c>
      <c r="Z51" s="21">
        <v>2</v>
      </c>
      <c r="AA51" s="21">
        <v>6</v>
      </c>
      <c r="AB51" s="21">
        <v>1</v>
      </c>
      <c r="AC51" s="22">
        <v>2</v>
      </c>
      <c r="AD51" s="22"/>
      <c r="AE51" s="22"/>
      <c r="AF51" s="22"/>
      <c r="AG51" s="22">
        <v>18</v>
      </c>
      <c r="AH51" s="22">
        <v>9</v>
      </c>
      <c r="AI51" s="22">
        <v>55</v>
      </c>
      <c r="AJ51" s="22"/>
      <c r="AK51" s="22">
        <v>2</v>
      </c>
      <c r="AL51" s="22"/>
      <c r="AM51" s="22"/>
      <c r="AN51" s="22"/>
      <c r="AO51" s="22"/>
      <c r="AP51" s="21"/>
      <c r="AQ51" s="21"/>
      <c r="AR51" s="21"/>
      <c r="AS51" s="22">
        <v>1</v>
      </c>
      <c r="AT51" s="22">
        <v>40</v>
      </c>
      <c r="AU51" s="22"/>
      <c r="AV51" s="22"/>
      <c r="AW51" s="22">
        <v>1</v>
      </c>
      <c r="AX51" s="22">
        <v>30</v>
      </c>
      <c r="AY51" s="22"/>
      <c r="AZ51" s="22"/>
      <c r="BA51" s="22"/>
      <c r="BB51" s="22"/>
      <c r="BC51" s="22">
        <v>3</v>
      </c>
      <c r="BD51" s="22">
        <v>5</v>
      </c>
      <c r="BE51" s="22"/>
      <c r="BF51" s="22"/>
      <c r="BG51" s="22">
        <v>1</v>
      </c>
      <c r="BH51" s="22">
        <v>3</v>
      </c>
      <c r="BI51" s="22">
        <v>1</v>
      </c>
      <c r="BJ51" s="22">
        <v>25</v>
      </c>
      <c r="BK51" s="22">
        <v>3</v>
      </c>
      <c r="BL51" s="22">
        <v>3</v>
      </c>
      <c r="BM51" s="22">
        <v>1</v>
      </c>
      <c r="BN51" s="22">
        <v>3</v>
      </c>
      <c r="BO51" s="22"/>
      <c r="BP51" s="22"/>
      <c r="BQ51" s="22"/>
      <c r="BR51" s="22"/>
      <c r="BS51" s="22"/>
      <c r="BT51" s="22"/>
    </row>
    <row r="52" spans="1:72" s="7" customFormat="1" ht="15" customHeight="1" x14ac:dyDescent="0.2">
      <c r="A52" s="11">
        <f t="shared" si="0"/>
        <v>48</v>
      </c>
      <c r="B52" s="11" t="s">
        <v>281</v>
      </c>
      <c r="C52" s="38">
        <v>9775</v>
      </c>
      <c r="D52" s="18" t="s">
        <v>353</v>
      </c>
      <c r="E52" s="18">
        <f t="shared" si="1"/>
        <v>1</v>
      </c>
      <c r="F52" s="18"/>
      <c r="G52" s="145" t="s">
        <v>377</v>
      </c>
      <c r="H52" s="108">
        <f t="shared" si="2"/>
        <v>26</v>
      </c>
      <c r="I52" s="108">
        <f t="shared" si="3"/>
        <v>8</v>
      </c>
      <c r="J52" s="84"/>
      <c r="K52" s="23"/>
      <c r="L52" s="12"/>
      <c r="M52" s="12"/>
      <c r="N52" s="12">
        <v>4</v>
      </c>
      <c r="O52" s="12">
        <v>14</v>
      </c>
      <c r="P52" s="12"/>
      <c r="Q52" s="12"/>
      <c r="R52" s="12"/>
      <c r="S52" s="12">
        <v>8</v>
      </c>
      <c r="T52" s="35"/>
      <c r="U52" s="12">
        <v>1</v>
      </c>
      <c r="V52" s="12">
        <v>2</v>
      </c>
      <c r="W52" s="12">
        <v>1</v>
      </c>
      <c r="X52" s="12">
        <v>1</v>
      </c>
      <c r="Y52" s="12"/>
      <c r="Z52" s="12">
        <v>1</v>
      </c>
      <c r="AA52" s="12">
        <v>2</v>
      </c>
      <c r="AB52" s="12"/>
      <c r="AC52" s="17">
        <v>2</v>
      </c>
      <c r="AD52" s="17"/>
      <c r="AE52" s="17"/>
      <c r="AF52" s="17"/>
      <c r="AG52" s="17"/>
      <c r="AH52" s="17"/>
      <c r="AI52" s="17">
        <v>24</v>
      </c>
      <c r="AJ52" s="17"/>
      <c r="AK52" s="17"/>
      <c r="AL52" s="17"/>
      <c r="AM52" s="17"/>
      <c r="AN52" s="17"/>
      <c r="AO52" s="17"/>
      <c r="AP52" s="12"/>
      <c r="AQ52" s="12"/>
      <c r="AR52" s="12"/>
      <c r="AS52" s="17">
        <v>1</v>
      </c>
      <c r="AT52" s="17">
        <v>20</v>
      </c>
      <c r="AU52" s="17"/>
      <c r="AV52" s="17"/>
      <c r="AW52" s="17"/>
      <c r="AX52" s="17"/>
      <c r="AY52" s="17"/>
      <c r="AZ52" s="17"/>
      <c r="BA52" s="17"/>
      <c r="BB52" s="17"/>
      <c r="BC52" s="17">
        <v>2</v>
      </c>
      <c r="BD52" s="17">
        <v>4</v>
      </c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>
        <v>1</v>
      </c>
      <c r="BP52" s="17">
        <v>20</v>
      </c>
      <c r="BQ52" s="17"/>
      <c r="BR52" s="17"/>
      <c r="BS52" s="17">
        <v>5</v>
      </c>
      <c r="BT52" s="17">
        <v>14</v>
      </c>
    </row>
    <row r="53" spans="1:72" s="7" customFormat="1" ht="15" customHeight="1" x14ac:dyDescent="0.2">
      <c r="A53" s="11">
        <f t="shared" si="0"/>
        <v>49</v>
      </c>
      <c r="B53" s="11" t="s">
        <v>281</v>
      </c>
      <c r="C53" s="11">
        <v>9806</v>
      </c>
      <c r="D53" s="18" t="s">
        <v>201</v>
      </c>
      <c r="E53" s="18">
        <f t="shared" si="1"/>
        <v>1</v>
      </c>
      <c r="F53" s="18"/>
      <c r="G53" s="145" t="s">
        <v>377</v>
      </c>
      <c r="H53" s="108">
        <f t="shared" si="2"/>
        <v>18</v>
      </c>
      <c r="I53" s="108">
        <f t="shared" si="3"/>
        <v>2</v>
      </c>
      <c r="J53" s="84"/>
      <c r="K53" s="23"/>
      <c r="L53" s="12">
        <v>1</v>
      </c>
      <c r="M53" s="12">
        <v>1</v>
      </c>
      <c r="N53" s="12">
        <v>2</v>
      </c>
      <c r="O53" s="12">
        <v>7</v>
      </c>
      <c r="P53" s="12"/>
      <c r="Q53" s="12">
        <v>2</v>
      </c>
      <c r="R53" s="12">
        <v>1</v>
      </c>
      <c r="S53" s="12">
        <v>4</v>
      </c>
      <c r="T53" s="35"/>
      <c r="U53" s="12"/>
      <c r="V53" s="12"/>
      <c r="W53" s="12">
        <v>1</v>
      </c>
      <c r="X53" s="12"/>
      <c r="Y53" s="12"/>
      <c r="Z53" s="12"/>
      <c r="AA53" s="12">
        <v>1</v>
      </c>
      <c r="AB53" s="12"/>
      <c r="AC53" s="17"/>
      <c r="AD53" s="17">
        <v>1</v>
      </c>
      <c r="AE53" s="17">
        <v>1</v>
      </c>
      <c r="AF53" s="17"/>
      <c r="AG53" s="17">
        <v>1</v>
      </c>
      <c r="AH53" s="17">
        <v>1</v>
      </c>
      <c r="AI53" s="17">
        <v>15</v>
      </c>
      <c r="AJ53" s="17"/>
      <c r="AK53" s="17"/>
      <c r="AL53" s="17"/>
      <c r="AM53" s="17"/>
      <c r="AN53" s="17"/>
      <c r="AO53" s="17"/>
      <c r="AP53" s="12">
        <v>1</v>
      </c>
      <c r="AQ53" s="12"/>
      <c r="AR53" s="12"/>
      <c r="AS53" s="17"/>
      <c r="AT53" s="17"/>
      <c r="AU53" s="17"/>
      <c r="AV53" s="17"/>
      <c r="AW53" s="17"/>
      <c r="AX53" s="17"/>
      <c r="AY53" s="17"/>
      <c r="AZ53" s="17"/>
      <c r="BA53" s="17">
        <v>1</v>
      </c>
      <c r="BB53" s="17">
        <v>20</v>
      </c>
      <c r="BC53" s="17"/>
      <c r="BD53" s="17"/>
      <c r="BE53" s="17"/>
      <c r="BF53" s="17"/>
      <c r="BG53" s="17"/>
      <c r="BH53" s="17"/>
      <c r="BI53" s="17"/>
      <c r="BJ53" s="17"/>
      <c r="BK53" s="17">
        <v>7</v>
      </c>
      <c r="BL53" s="17">
        <v>3.5</v>
      </c>
      <c r="BM53" s="17"/>
      <c r="BN53" s="17"/>
      <c r="BO53" s="17">
        <v>2</v>
      </c>
      <c r="BP53" s="17">
        <v>2.5</v>
      </c>
      <c r="BQ53" s="17"/>
      <c r="BR53" s="17"/>
      <c r="BS53" s="17">
        <v>3</v>
      </c>
      <c r="BT53" s="17">
        <v>6</v>
      </c>
    </row>
    <row r="54" spans="1:72" s="7" customFormat="1" ht="15" customHeight="1" x14ac:dyDescent="0.2">
      <c r="A54" s="11">
        <f t="shared" si="0"/>
        <v>50</v>
      </c>
      <c r="B54" s="11" t="s">
        <v>281</v>
      </c>
      <c r="C54" s="11">
        <v>9819</v>
      </c>
      <c r="D54" s="18" t="s">
        <v>211</v>
      </c>
      <c r="E54" s="18" t="str">
        <f t="shared" si="1"/>
        <v/>
      </c>
      <c r="F54" s="18"/>
      <c r="G54" s="19" t="s">
        <v>307</v>
      </c>
      <c r="H54" s="108">
        <f t="shared" si="2"/>
        <v>67</v>
      </c>
      <c r="I54" s="108">
        <f t="shared" si="3"/>
        <v>23</v>
      </c>
      <c r="J54" s="84"/>
      <c r="K54" s="23"/>
      <c r="L54" s="21"/>
      <c r="M54" s="21">
        <v>4</v>
      </c>
      <c r="N54" s="21">
        <v>10</v>
      </c>
      <c r="O54" s="21">
        <v>30</v>
      </c>
      <c r="P54" s="21">
        <v>1</v>
      </c>
      <c r="Q54" s="21">
        <v>2</v>
      </c>
      <c r="R54" s="21">
        <v>8</v>
      </c>
      <c r="S54" s="21">
        <v>12</v>
      </c>
      <c r="T54" s="23"/>
      <c r="U54" s="21">
        <v>2</v>
      </c>
      <c r="V54" s="21">
        <v>2</v>
      </c>
      <c r="W54" s="21">
        <v>3</v>
      </c>
      <c r="X54" s="21">
        <v>6</v>
      </c>
      <c r="Y54" s="21">
        <v>2</v>
      </c>
      <c r="Z54" s="21">
        <v>2</v>
      </c>
      <c r="AA54" s="21">
        <v>3</v>
      </c>
      <c r="AB54" s="21">
        <v>3</v>
      </c>
      <c r="AC54" s="22">
        <v>6</v>
      </c>
      <c r="AD54" s="22"/>
      <c r="AE54" s="22">
        <v>7</v>
      </c>
      <c r="AF54" s="22">
        <v>7</v>
      </c>
      <c r="AG54" s="22">
        <v>5</v>
      </c>
      <c r="AH54" s="22">
        <v>3</v>
      </c>
      <c r="AI54" s="22">
        <v>40</v>
      </c>
      <c r="AJ54" s="22"/>
      <c r="AK54" s="22">
        <v>5</v>
      </c>
      <c r="AL54" s="22">
        <v>1</v>
      </c>
      <c r="AM54" s="22"/>
      <c r="AN54" s="22"/>
      <c r="AO54" s="22"/>
      <c r="AP54" s="21">
        <v>10</v>
      </c>
      <c r="AQ54" s="21">
        <v>10</v>
      </c>
      <c r="AR54" s="21">
        <v>36</v>
      </c>
      <c r="AS54" s="22">
        <v>1</v>
      </c>
      <c r="AT54" s="22">
        <v>40</v>
      </c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>
        <v>6</v>
      </c>
      <c r="BH54" s="22">
        <v>14</v>
      </c>
      <c r="BI54" s="22"/>
      <c r="BJ54" s="22"/>
      <c r="BK54" s="22">
        <v>13</v>
      </c>
      <c r="BL54" s="22">
        <v>26</v>
      </c>
      <c r="BM54" s="22"/>
      <c r="BN54" s="22"/>
      <c r="BO54" s="22"/>
      <c r="BP54" s="22"/>
      <c r="BQ54" s="22"/>
      <c r="BR54" s="22"/>
      <c r="BS54" s="22">
        <v>3</v>
      </c>
      <c r="BT54" s="22">
        <v>9</v>
      </c>
    </row>
    <row r="55" spans="1:72" s="7" customFormat="1" ht="15" customHeight="1" x14ac:dyDescent="0.2">
      <c r="A55" s="11">
        <f t="shared" si="0"/>
        <v>51</v>
      </c>
      <c r="B55" s="11" t="s">
        <v>281</v>
      </c>
      <c r="C55" s="36">
        <v>9842</v>
      </c>
      <c r="D55" s="18" t="s">
        <v>225</v>
      </c>
      <c r="E55" s="18">
        <f t="shared" si="1"/>
        <v>1</v>
      </c>
      <c r="F55" s="18"/>
      <c r="G55" s="145" t="s">
        <v>377</v>
      </c>
      <c r="H55" s="108">
        <f t="shared" si="2"/>
        <v>48</v>
      </c>
      <c r="I55" s="108">
        <f t="shared" si="3"/>
        <v>37</v>
      </c>
      <c r="J55" s="84"/>
      <c r="K55" s="49"/>
      <c r="L55" s="12"/>
      <c r="M55" s="12">
        <v>5</v>
      </c>
      <c r="N55" s="12">
        <v>11</v>
      </c>
      <c r="O55" s="12">
        <v>15</v>
      </c>
      <c r="P55" s="12"/>
      <c r="Q55" s="12">
        <v>4</v>
      </c>
      <c r="R55" s="12">
        <v>4</v>
      </c>
      <c r="S55" s="12">
        <v>9</v>
      </c>
      <c r="T55" s="35"/>
      <c r="U55" s="12">
        <v>14</v>
      </c>
      <c r="V55" s="12">
        <v>3</v>
      </c>
      <c r="W55" s="12">
        <v>2</v>
      </c>
      <c r="X55" s="12">
        <v>3</v>
      </c>
      <c r="Y55" s="12">
        <v>7</v>
      </c>
      <c r="Z55" s="12">
        <v>2</v>
      </c>
      <c r="AA55" s="12">
        <v>2</v>
      </c>
      <c r="AB55" s="12">
        <v>4</v>
      </c>
      <c r="AC55" s="17">
        <v>3</v>
      </c>
      <c r="AD55" s="17"/>
      <c r="AE55" s="17"/>
      <c r="AF55" s="17">
        <v>1</v>
      </c>
      <c r="AG55" s="17">
        <v>33</v>
      </c>
      <c r="AH55" s="17"/>
      <c r="AI55" s="17">
        <v>244</v>
      </c>
      <c r="AJ55" s="17"/>
      <c r="AK55" s="17"/>
      <c r="AL55" s="17">
        <v>2</v>
      </c>
      <c r="AM55" s="17"/>
      <c r="AN55" s="17"/>
      <c r="AO55" s="17"/>
      <c r="AP55" s="12">
        <v>34</v>
      </c>
      <c r="AQ55" s="12">
        <v>10</v>
      </c>
      <c r="AR55" s="12">
        <v>219</v>
      </c>
      <c r="AS55" s="17">
        <v>1</v>
      </c>
      <c r="AT55" s="17">
        <v>45</v>
      </c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>
        <v>1</v>
      </c>
      <c r="BJ55" s="17">
        <v>20</v>
      </c>
      <c r="BK55" s="17">
        <v>3</v>
      </c>
      <c r="BL55" s="17">
        <v>6</v>
      </c>
      <c r="BM55" s="17"/>
      <c r="BN55" s="17"/>
      <c r="BO55" s="17">
        <v>6</v>
      </c>
      <c r="BP55" s="17">
        <v>17</v>
      </c>
      <c r="BQ55" s="17"/>
      <c r="BR55" s="17"/>
      <c r="BS55" s="17">
        <v>10</v>
      </c>
      <c r="BT55" s="17">
        <v>29</v>
      </c>
    </row>
    <row r="56" spans="1:72" s="2" customFormat="1" ht="15" customHeight="1" x14ac:dyDescent="0.2">
      <c r="A56" s="11">
        <f t="shared" si="0"/>
        <v>52</v>
      </c>
      <c r="B56" s="11" t="s">
        <v>281</v>
      </c>
      <c r="C56" s="38">
        <v>9782</v>
      </c>
      <c r="D56" s="18" t="s">
        <v>316</v>
      </c>
      <c r="E56" s="18" t="str">
        <f t="shared" si="1"/>
        <v/>
      </c>
      <c r="F56" s="18"/>
      <c r="G56" s="19" t="s">
        <v>307</v>
      </c>
      <c r="H56" s="108">
        <f t="shared" si="2"/>
        <v>17</v>
      </c>
      <c r="I56" s="108">
        <f t="shared" si="3"/>
        <v>17</v>
      </c>
      <c r="J56" s="84"/>
      <c r="K56" s="40"/>
      <c r="L56" s="15"/>
      <c r="M56" s="15">
        <v>2</v>
      </c>
      <c r="N56" s="15">
        <v>8</v>
      </c>
      <c r="O56" s="15">
        <v>3</v>
      </c>
      <c r="P56" s="15"/>
      <c r="Q56" s="15"/>
      <c r="R56" s="15">
        <v>2</v>
      </c>
      <c r="S56" s="15">
        <v>2</v>
      </c>
      <c r="T56" s="40"/>
      <c r="U56" s="15">
        <v>1</v>
      </c>
      <c r="V56" s="15"/>
      <c r="W56" s="15">
        <v>5</v>
      </c>
      <c r="X56" s="15">
        <v>4</v>
      </c>
      <c r="Y56" s="15"/>
      <c r="Z56" s="15">
        <v>3</v>
      </c>
      <c r="AA56" s="15">
        <v>3</v>
      </c>
      <c r="AB56" s="15">
        <v>1</v>
      </c>
      <c r="AC56" s="28"/>
      <c r="AD56" s="28"/>
      <c r="AE56" s="28"/>
      <c r="AF56" s="28"/>
      <c r="AG56" s="28">
        <v>3</v>
      </c>
      <c r="AH56" s="28"/>
      <c r="AI56" s="28">
        <v>20</v>
      </c>
      <c r="AJ56" s="28"/>
      <c r="AK56" s="28"/>
      <c r="AL56" s="28"/>
      <c r="AM56" s="28"/>
      <c r="AN56" s="28"/>
      <c r="AO56" s="28"/>
      <c r="AP56" s="15"/>
      <c r="AQ56" s="15"/>
      <c r="AR56" s="15">
        <v>15</v>
      </c>
      <c r="AS56" s="28">
        <v>1</v>
      </c>
      <c r="AT56" s="28">
        <v>8</v>
      </c>
      <c r="AU56" s="28">
        <v>2</v>
      </c>
      <c r="AV56" s="28"/>
      <c r="AW56" s="28"/>
      <c r="AX56" s="28"/>
      <c r="AY56" s="28"/>
      <c r="AZ56" s="28"/>
      <c r="BA56" s="28"/>
      <c r="BB56" s="28"/>
      <c r="BC56" s="28">
        <v>4</v>
      </c>
      <c r="BD56" s="28">
        <v>6</v>
      </c>
      <c r="BE56" s="28"/>
      <c r="BF56" s="28"/>
      <c r="BG56" s="28"/>
      <c r="BH56" s="28"/>
      <c r="BI56" s="28"/>
      <c r="BJ56" s="28"/>
      <c r="BK56" s="28"/>
      <c r="BL56" s="28"/>
      <c r="BM56" s="28">
        <v>1</v>
      </c>
      <c r="BN56" s="28">
        <v>1.5</v>
      </c>
      <c r="BO56" s="28"/>
      <c r="BP56" s="28"/>
      <c r="BQ56" s="28"/>
      <c r="BR56" s="28"/>
      <c r="BS56" s="28"/>
      <c r="BT56" s="28"/>
    </row>
    <row r="57" spans="1:72" s="7" customFormat="1" ht="15" customHeight="1" x14ac:dyDescent="0.2">
      <c r="A57" s="11">
        <f t="shared" si="0"/>
        <v>53</v>
      </c>
      <c r="B57" s="11" t="s">
        <v>281</v>
      </c>
      <c r="C57" s="38">
        <v>9787</v>
      </c>
      <c r="D57" s="18" t="s">
        <v>190</v>
      </c>
      <c r="E57" s="18">
        <f t="shared" si="1"/>
        <v>1</v>
      </c>
      <c r="F57" s="18"/>
      <c r="G57" s="145" t="s">
        <v>377</v>
      </c>
      <c r="H57" s="108">
        <f t="shared" si="2"/>
        <v>28</v>
      </c>
      <c r="I57" s="108">
        <f t="shared" si="3"/>
        <v>0</v>
      </c>
      <c r="J57" s="84"/>
      <c r="K57" s="40"/>
      <c r="L57" s="12"/>
      <c r="M57" s="12">
        <v>2</v>
      </c>
      <c r="N57" s="12">
        <v>6</v>
      </c>
      <c r="O57" s="12">
        <v>16</v>
      </c>
      <c r="P57" s="12"/>
      <c r="Q57" s="12">
        <v>1</v>
      </c>
      <c r="R57" s="12"/>
      <c r="S57" s="12">
        <v>3</v>
      </c>
      <c r="T57" s="35">
        <v>0</v>
      </c>
      <c r="U57" s="12"/>
      <c r="V57" s="12"/>
      <c r="W57" s="12"/>
      <c r="X57" s="12"/>
      <c r="Y57" s="12"/>
      <c r="Z57" s="12"/>
      <c r="AA57" s="12"/>
      <c r="AB57" s="12"/>
      <c r="AC57" s="17">
        <v>1</v>
      </c>
      <c r="AD57" s="17"/>
      <c r="AE57" s="17"/>
      <c r="AF57" s="17">
        <v>1</v>
      </c>
      <c r="AG57" s="17">
        <v>4</v>
      </c>
      <c r="AH57" s="17"/>
      <c r="AI57" s="17">
        <v>19</v>
      </c>
      <c r="AJ57" s="17"/>
      <c r="AK57" s="17"/>
      <c r="AL57" s="17"/>
      <c r="AM57" s="17"/>
      <c r="AN57" s="17"/>
      <c r="AO57" s="17"/>
      <c r="AP57" s="12"/>
      <c r="AQ57" s="12"/>
      <c r="AR57" s="12"/>
      <c r="AS57" s="17">
        <v>2</v>
      </c>
      <c r="AT57" s="17">
        <v>9</v>
      </c>
      <c r="AU57" s="17">
        <v>1</v>
      </c>
      <c r="AV57" s="17">
        <v>4</v>
      </c>
      <c r="AW57" s="17">
        <v>1</v>
      </c>
      <c r="AX57" s="17">
        <v>4</v>
      </c>
      <c r="AY57" s="17"/>
      <c r="AZ57" s="17"/>
      <c r="BA57" s="17"/>
      <c r="BB57" s="17"/>
      <c r="BC57" s="17">
        <v>1</v>
      </c>
      <c r="BD57" s="17">
        <v>1</v>
      </c>
      <c r="BE57" s="17"/>
      <c r="BF57" s="17"/>
      <c r="BG57" s="17">
        <v>2</v>
      </c>
      <c r="BH57" s="17">
        <v>2</v>
      </c>
      <c r="BI57" s="17"/>
      <c r="BJ57" s="17"/>
      <c r="BK57" s="17">
        <v>2</v>
      </c>
      <c r="BL57" s="17">
        <v>5</v>
      </c>
      <c r="BM57" s="17"/>
      <c r="BN57" s="17"/>
      <c r="BO57" s="17">
        <v>3</v>
      </c>
      <c r="BP57" s="17">
        <v>12</v>
      </c>
      <c r="BQ57" s="17"/>
      <c r="BR57" s="17"/>
      <c r="BS57" s="17">
        <v>1</v>
      </c>
      <c r="BT57" s="17">
        <v>2</v>
      </c>
    </row>
    <row r="58" spans="1:72" s="7" customFormat="1" ht="15" customHeight="1" x14ac:dyDescent="0.2">
      <c r="A58" s="11">
        <f t="shared" si="0"/>
        <v>54</v>
      </c>
      <c r="B58" s="11" t="s">
        <v>281</v>
      </c>
      <c r="C58" s="11">
        <v>9856</v>
      </c>
      <c r="D58" s="18" t="s">
        <v>231</v>
      </c>
      <c r="E58" s="18">
        <f t="shared" si="1"/>
        <v>1</v>
      </c>
      <c r="F58" s="18"/>
      <c r="G58" s="145" t="s">
        <v>377</v>
      </c>
      <c r="H58" s="108">
        <f t="shared" si="2"/>
        <v>153</v>
      </c>
      <c r="I58" s="108">
        <f t="shared" si="3"/>
        <v>107</v>
      </c>
      <c r="J58" s="84"/>
      <c r="K58" s="23"/>
      <c r="L58" s="21">
        <v>4</v>
      </c>
      <c r="M58" s="21">
        <v>5</v>
      </c>
      <c r="N58" s="21">
        <v>13</v>
      </c>
      <c r="O58" s="21">
        <v>70</v>
      </c>
      <c r="P58" s="21">
        <v>2</v>
      </c>
      <c r="Q58" s="21">
        <v>6</v>
      </c>
      <c r="R58" s="21">
        <v>23</v>
      </c>
      <c r="S58" s="21">
        <v>30</v>
      </c>
      <c r="T58" s="23"/>
      <c r="U58" s="21">
        <v>1</v>
      </c>
      <c r="V58" s="21">
        <v>9</v>
      </c>
      <c r="W58" s="21">
        <v>10</v>
      </c>
      <c r="X58" s="21">
        <v>33</v>
      </c>
      <c r="Y58" s="21"/>
      <c r="Z58" s="21">
        <v>5</v>
      </c>
      <c r="AA58" s="21">
        <v>22</v>
      </c>
      <c r="AB58" s="21">
        <v>27</v>
      </c>
      <c r="AC58" s="22">
        <v>6</v>
      </c>
      <c r="AD58" s="22">
        <v>11</v>
      </c>
      <c r="AE58" s="22">
        <v>2</v>
      </c>
      <c r="AF58" s="22"/>
      <c r="AG58" s="22">
        <v>26.7</v>
      </c>
      <c r="AH58" s="22">
        <v>9.3000000000000007</v>
      </c>
      <c r="AI58" s="22">
        <v>136</v>
      </c>
      <c r="AJ58" s="22"/>
      <c r="AK58" s="22">
        <v>1</v>
      </c>
      <c r="AL58" s="22"/>
      <c r="AM58" s="22"/>
      <c r="AN58" s="22"/>
      <c r="AO58" s="22"/>
      <c r="AP58" s="21">
        <v>28</v>
      </c>
      <c r="AQ58" s="21">
        <v>4</v>
      </c>
      <c r="AR58" s="21">
        <v>31</v>
      </c>
      <c r="AS58" s="22">
        <v>1.5</v>
      </c>
      <c r="AT58" s="22">
        <v>90</v>
      </c>
      <c r="AU58" s="22"/>
      <c r="AV58" s="22"/>
      <c r="AW58" s="22"/>
      <c r="AX58" s="22"/>
      <c r="AY58" s="22"/>
      <c r="AZ58" s="22"/>
      <c r="BA58" s="22"/>
      <c r="BB58" s="22"/>
      <c r="BC58" s="22">
        <v>20</v>
      </c>
      <c r="BD58" s="22">
        <v>2</v>
      </c>
      <c r="BE58" s="22"/>
      <c r="BF58" s="22"/>
      <c r="BG58" s="22">
        <v>4</v>
      </c>
      <c r="BH58" s="22">
        <v>3</v>
      </c>
      <c r="BI58" s="22"/>
      <c r="BJ58" s="22"/>
      <c r="BK58" s="22">
        <v>8</v>
      </c>
      <c r="BL58" s="22">
        <v>4</v>
      </c>
      <c r="BM58" s="22">
        <v>1.5</v>
      </c>
      <c r="BN58" s="22">
        <v>36</v>
      </c>
      <c r="BO58" s="22">
        <v>1</v>
      </c>
      <c r="BP58" s="22">
        <v>8</v>
      </c>
      <c r="BQ58" s="22"/>
      <c r="BR58" s="22"/>
      <c r="BS58" s="22"/>
      <c r="BT58" s="22"/>
    </row>
    <row r="59" spans="1:72" s="2" customFormat="1" ht="15" customHeight="1" x14ac:dyDescent="0.2">
      <c r="A59" s="11">
        <f t="shared" si="0"/>
        <v>55</v>
      </c>
      <c r="B59" s="11" t="s">
        <v>281</v>
      </c>
      <c r="C59" s="11">
        <v>9761</v>
      </c>
      <c r="D59" s="18" t="s">
        <v>183</v>
      </c>
      <c r="E59" s="18">
        <f t="shared" si="1"/>
        <v>1</v>
      </c>
      <c r="F59" s="18"/>
      <c r="G59" s="145" t="s">
        <v>377</v>
      </c>
      <c r="H59" s="108">
        <f t="shared" si="2"/>
        <v>247</v>
      </c>
      <c r="I59" s="108">
        <f t="shared" si="3"/>
        <v>3</v>
      </c>
      <c r="J59" s="84"/>
      <c r="K59" s="23"/>
      <c r="L59" s="12">
        <v>39</v>
      </c>
      <c r="M59" s="12">
        <v>17</v>
      </c>
      <c r="N59" s="12">
        <v>47</v>
      </c>
      <c r="O59" s="12">
        <v>49</v>
      </c>
      <c r="P59" s="12">
        <v>35</v>
      </c>
      <c r="Q59" s="12">
        <v>12</v>
      </c>
      <c r="R59" s="12">
        <v>7</v>
      </c>
      <c r="S59" s="12">
        <v>41</v>
      </c>
      <c r="T59" s="35"/>
      <c r="U59" s="12">
        <v>1</v>
      </c>
      <c r="V59" s="12"/>
      <c r="W59" s="12"/>
      <c r="X59" s="12"/>
      <c r="Y59" s="12"/>
      <c r="Z59" s="12"/>
      <c r="AA59" s="12">
        <v>2</v>
      </c>
      <c r="AB59" s="12"/>
      <c r="AC59" s="17"/>
      <c r="AD59" s="17">
        <v>2</v>
      </c>
      <c r="AE59" s="17">
        <v>1</v>
      </c>
      <c r="AF59" s="17"/>
      <c r="AG59" s="17">
        <v>25</v>
      </c>
      <c r="AH59" s="17">
        <v>5</v>
      </c>
      <c r="AI59" s="17">
        <v>105</v>
      </c>
      <c r="AJ59" s="17">
        <v>1</v>
      </c>
      <c r="AK59" s="17">
        <v>3</v>
      </c>
      <c r="AL59" s="17"/>
      <c r="AM59" s="17"/>
      <c r="AN59" s="17"/>
      <c r="AO59" s="17"/>
      <c r="AP59" s="12">
        <v>2</v>
      </c>
      <c r="AQ59" s="12">
        <v>2</v>
      </c>
      <c r="AR59" s="12"/>
      <c r="AS59" s="17">
        <v>1</v>
      </c>
      <c r="AT59" s="17">
        <v>56</v>
      </c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>
        <v>1</v>
      </c>
      <c r="BF59" s="17">
        <v>12</v>
      </c>
      <c r="BG59" s="17">
        <v>22</v>
      </c>
      <c r="BH59" s="17">
        <v>44</v>
      </c>
      <c r="BI59" s="17">
        <v>1</v>
      </c>
      <c r="BJ59" s="17">
        <v>20</v>
      </c>
      <c r="BK59" s="17">
        <v>10</v>
      </c>
      <c r="BL59" s="17">
        <v>20</v>
      </c>
      <c r="BM59" s="17">
        <v>1</v>
      </c>
      <c r="BN59" s="17">
        <v>12</v>
      </c>
      <c r="BO59" s="17">
        <v>5</v>
      </c>
      <c r="BP59" s="17">
        <v>45</v>
      </c>
      <c r="BQ59" s="17"/>
      <c r="BR59" s="17"/>
      <c r="BS59" s="17">
        <v>10</v>
      </c>
      <c r="BT59" s="17">
        <v>20</v>
      </c>
    </row>
    <row r="60" spans="1:72" s="7" customFormat="1" ht="15" customHeight="1" x14ac:dyDescent="0.2">
      <c r="A60" s="11">
        <f t="shared" si="0"/>
        <v>56</v>
      </c>
      <c r="B60" s="11" t="s">
        <v>281</v>
      </c>
      <c r="C60" s="36">
        <v>9834</v>
      </c>
      <c r="D60" s="18" t="s">
        <v>226</v>
      </c>
      <c r="E60" s="18">
        <f t="shared" si="1"/>
        <v>1</v>
      </c>
      <c r="F60" s="18"/>
      <c r="G60" s="145" t="s">
        <v>377</v>
      </c>
      <c r="H60" s="108">
        <f t="shared" si="2"/>
        <v>42</v>
      </c>
      <c r="I60" s="108">
        <f t="shared" si="3"/>
        <v>24</v>
      </c>
      <c r="J60" s="84"/>
      <c r="K60" s="49"/>
      <c r="L60" s="17">
        <v>5</v>
      </c>
      <c r="M60" s="12">
        <v>6</v>
      </c>
      <c r="N60" s="12">
        <v>5</v>
      </c>
      <c r="O60" s="12">
        <v>7</v>
      </c>
      <c r="P60" s="12">
        <v>7</v>
      </c>
      <c r="Q60" s="12">
        <v>3</v>
      </c>
      <c r="R60" s="12">
        <v>7</v>
      </c>
      <c r="S60" s="12">
        <v>2</v>
      </c>
      <c r="T60" s="35"/>
      <c r="U60" s="12">
        <v>7</v>
      </c>
      <c r="V60" s="12">
        <v>2</v>
      </c>
      <c r="W60" s="12">
        <v>1</v>
      </c>
      <c r="X60" s="12">
        <v>3</v>
      </c>
      <c r="Y60" s="12">
        <v>4</v>
      </c>
      <c r="Z60" s="12">
        <v>2</v>
      </c>
      <c r="AA60" s="12">
        <v>3</v>
      </c>
      <c r="AB60" s="12">
        <v>2</v>
      </c>
      <c r="AC60" s="17">
        <v>11</v>
      </c>
      <c r="AD60" s="17"/>
      <c r="AE60" s="17">
        <v>10</v>
      </c>
      <c r="AF60" s="17"/>
      <c r="AG60" s="17">
        <v>13</v>
      </c>
      <c r="AH60" s="17">
        <v>2</v>
      </c>
      <c r="AI60" s="17">
        <v>23</v>
      </c>
      <c r="AJ60" s="17"/>
      <c r="AK60" s="17"/>
      <c r="AL60" s="17">
        <v>3</v>
      </c>
      <c r="AM60" s="17"/>
      <c r="AN60" s="17"/>
      <c r="AO60" s="17"/>
      <c r="AP60" s="12">
        <v>13</v>
      </c>
      <c r="AQ60" s="12">
        <v>2</v>
      </c>
      <c r="AR60" s="12">
        <v>14</v>
      </c>
      <c r="AS60" s="17"/>
      <c r="AT60" s="17"/>
      <c r="AU60" s="17"/>
      <c r="AV60" s="17"/>
      <c r="AW60" s="17"/>
      <c r="AX60" s="17"/>
      <c r="AY60" s="17">
        <v>5</v>
      </c>
      <c r="AZ60" s="17">
        <v>4</v>
      </c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>
        <v>7</v>
      </c>
      <c r="BL60" s="17">
        <v>12</v>
      </c>
      <c r="BM60" s="17"/>
      <c r="BN60" s="17"/>
      <c r="BO60" s="17">
        <v>2</v>
      </c>
      <c r="BP60" s="17">
        <v>3</v>
      </c>
      <c r="BQ60" s="17"/>
      <c r="BR60" s="17"/>
      <c r="BS60" s="17">
        <v>9</v>
      </c>
      <c r="BT60" s="17">
        <v>7</v>
      </c>
    </row>
    <row r="61" spans="1:72" s="2" customFormat="1" ht="15" customHeight="1" x14ac:dyDescent="0.2">
      <c r="A61" s="11">
        <f t="shared" si="0"/>
        <v>57</v>
      </c>
      <c r="B61" s="11" t="s">
        <v>281</v>
      </c>
      <c r="C61" s="38">
        <v>9791</v>
      </c>
      <c r="D61" s="18" t="s">
        <v>322</v>
      </c>
      <c r="E61" s="18">
        <f t="shared" si="1"/>
        <v>1</v>
      </c>
      <c r="F61" s="18"/>
      <c r="G61" s="145" t="s">
        <v>377</v>
      </c>
      <c r="H61" s="108">
        <f t="shared" si="2"/>
        <v>22</v>
      </c>
      <c r="I61" s="108">
        <f t="shared" si="3"/>
        <v>4</v>
      </c>
      <c r="J61" s="84"/>
      <c r="K61" s="40"/>
      <c r="L61" s="17"/>
      <c r="M61" s="17"/>
      <c r="N61" s="17">
        <v>8</v>
      </c>
      <c r="O61" s="17">
        <v>14</v>
      </c>
      <c r="P61" s="12"/>
      <c r="Q61" s="17"/>
      <c r="R61" s="17"/>
      <c r="S61" s="17"/>
      <c r="T61" s="35"/>
      <c r="U61" s="12"/>
      <c r="V61" s="12"/>
      <c r="W61" s="17"/>
      <c r="X61" s="12">
        <v>4</v>
      </c>
      <c r="Y61" s="12"/>
      <c r="Z61" s="12"/>
      <c r="AA61" s="12"/>
      <c r="AB61" s="17"/>
      <c r="AC61" s="17"/>
      <c r="AD61" s="17">
        <v>1</v>
      </c>
      <c r="AE61" s="17">
        <v>1</v>
      </c>
      <c r="AF61" s="17"/>
      <c r="AG61" s="17">
        <v>2</v>
      </c>
      <c r="AH61" s="17">
        <v>1</v>
      </c>
      <c r="AI61" s="17">
        <v>15</v>
      </c>
      <c r="AJ61" s="17"/>
      <c r="AK61" s="17"/>
      <c r="AL61" s="17"/>
      <c r="AM61" s="17"/>
      <c r="AN61" s="17"/>
      <c r="AO61" s="17"/>
      <c r="AP61" s="12">
        <v>3</v>
      </c>
      <c r="AQ61" s="12"/>
      <c r="AR61" s="17"/>
      <c r="AS61" s="17">
        <v>1</v>
      </c>
      <c r="AT61" s="17">
        <v>20</v>
      </c>
      <c r="AU61" s="17"/>
      <c r="AV61" s="17"/>
      <c r="AW61" s="17"/>
      <c r="AX61" s="17"/>
      <c r="AY61" s="17"/>
      <c r="AZ61" s="17"/>
      <c r="BA61" s="17"/>
      <c r="BB61" s="17"/>
      <c r="BC61" s="17">
        <v>2</v>
      </c>
      <c r="BD61" s="17">
        <v>2</v>
      </c>
      <c r="BE61" s="17"/>
      <c r="BF61" s="17"/>
      <c r="BG61" s="17"/>
      <c r="BH61" s="17"/>
      <c r="BI61" s="17"/>
      <c r="BJ61" s="17"/>
      <c r="BK61" s="17">
        <v>1</v>
      </c>
      <c r="BL61" s="17">
        <v>1</v>
      </c>
      <c r="BM61" s="17"/>
      <c r="BN61" s="17"/>
      <c r="BO61" s="17">
        <v>3</v>
      </c>
      <c r="BP61" s="17">
        <v>2</v>
      </c>
      <c r="BQ61" s="17"/>
      <c r="BR61" s="17"/>
      <c r="BS61" s="17"/>
      <c r="BT61" s="17"/>
    </row>
    <row r="62" spans="1:72" s="2" customFormat="1" ht="15" customHeight="1" x14ac:dyDescent="0.2">
      <c r="A62" s="11">
        <f t="shared" si="0"/>
        <v>58</v>
      </c>
      <c r="B62" s="11" t="s">
        <v>281</v>
      </c>
      <c r="C62" s="11">
        <v>9756</v>
      </c>
      <c r="D62" s="18" t="s">
        <v>181</v>
      </c>
      <c r="E62" s="18">
        <f t="shared" si="1"/>
        <v>1</v>
      </c>
      <c r="F62" s="18"/>
      <c r="G62" s="145" t="s">
        <v>377</v>
      </c>
      <c r="H62" s="108">
        <f t="shared" si="2"/>
        <v>109</v>
      </c>
      <c r="I62" s="108">
        <f t="shared" si="3"/>
        <v>15</v>
      </c>
      <c r="J62" s="84"/>
      <c r="K62" s="23"/>
      <c r="L62" s="12"/>
      <c r="M62" s="12">
        <v>4</v>
      </c>
      <c r="N62" s="12">
        <v>2</v>
      </c>
      <c r="O62" s="12">
        <v>61</v>
      </c>
      <c r="P62" s="12"/>
      <c r="Q62" s="17">
        <v>2</v>
      </c>
      <c r="R62" s="17"/>
      <c r="S62" s="17">
        <v>40</v>
      </c>
      <c r="T62" s="35"/>
      <c r="U62" s="17"/>
      <c r="V62" s="17"/>
      <c r="W62" s="17">
        <v>4</v>
      </c>
      <c r="X62" s="17">
        <v>6</v>
      </c>
      <c r="Y62" s="12"/>
      <c r="Z62" s="12"/>
      <c r="AA62" s="17">
        <v>3</v>
      </c>
      <c r="AB62" s="17">
        <v>2</v>
      </c>
      <c r="AC62" s="17"/>
      <c r="AD62" s="17">
        <v>4</v>
      </c>
      <c r="AE62" s="17"/>
      <c r="AF62" s="17"/>
      <c r="AG62" s="17">
        <v>4</v>
      </c>
      <c r="AH62" s="17"/>
      <c r="AI62" s="17">
        <v>71</v>
      </c>
      <c r="AJ62" s="17"/>
      <c r="AK62" s="17"/>
      <c r="AL62" s="17"/>
      <c r="AM62" s="17"/>
      <c r="AN62" s="17"/>
      <c r="AO62" s="17"/>
      <c r="AP62" s="12"/>
      <c r="AQ62" s="17"/>
      <c r="AR62" s="17"/>
      <c r="AS62" s="17">
        <v>1</v>
      </c>
      <c r="AT62" s="17">
        <v>35</v>
      </c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>
        <v>1</v>
      </c>
      <c r="BN62" s="17">
        <v>3</v>
      </c>
      <c r="BO62" s="17">
        <v>5</v>
      </c>
      <c r="BP62" s="17">
        <v>10</v>
      </c>
      <c r="BQ62" s="17"/>
      <c r="BR62" s="17"/>
      <c r="BS62" s="17">
        <v>10</v>
      </c>
      <c r="BT62" s="17">
        <v>10</v>
      </c>
    </row>
    <row r="63" spans="1:72" s="7" customFormat="1" ht="15" customHeight="1" x14ac:dyDescent="0.2">
      <c r="A63" s="11">
        <f t="shared" si="0"/>
        <v>59</v>
      </c>
      <c r="B63" s="11" t="s">
        <v>281</v>
      </c>
      <c r="C63" s="11">
        <v>9854</v>
      </c>
      <c r="D63" s="18" t="s">
        <v>300</v>
      </c>
      <c r="E63" s="18">
        <f t="shared" si="1"/>
        <v>1</v>
      </c>
      <c r="F63" s="18"/>
      <c r="G63" s="145" t="s">
        <v>377</v>
      </c>
      <c r="H63" s="108">
        <f t="shared" si="2"/>
        <v>194</v>
      </c>
      <c r="I63" s="108">
        <f t="shared" si="3"/>
        <v>111</v>
      </c>
      <c r="J63" s="84"/>
      <c r="K63" s="23"/>
      <c r="L63" s="21">
        <v>15</v>
      </c>
      <c r="M63" s="21">
        <v>27</v>
      </c>
      <c r="N63" s="21">
        <v>21</v>
      </c>
      <c r="O63" s="21">
        <v>53</v>
      </c>
      <c r="P63" s="21">
        <v>19</v>
      </c>
      <c r="Q63" s="21">
        <v>23</v>
      </c>
      <c r="R63" s="21">
        <v>16</v>
      </c>
      <c r="S63" s="21">
        <v>20</v>
      </c>
      <c r="T63" s="23"/>
      <c r="U63" s="21">
        <v>7</v>
      </c>
      <c r="V63" s="21">
        <v>23</v>
      </c>
      <c r="W63" s="21">
        <v>7</v>
      </c>
      <c r="X63" s="21">
        <v>15</v>
      </c>
      <c r="Y63" s="21">
        <v>19</v>
      </c>
      <c r="Z63" s="21">
        <v>18</v>
      </c>
      <c r="AA63" s="21">
        <v>7</v>
      </c>
      <c r="AB63" s="21">
        <v>15</v>
      </c>
      <c r="AC63" s="22"/>
      <c r="AD63" s="22">
        <v>4</v>
      </c>
      <c r="AE63" s="22"/>
      <c r="AF63" s="22">
        <v>3</v>
      </c>
      <c r="AG63" s="22">
        <v>44</v>
      </c>
      <c r="AH63" s="22">
        <v>4</v>
      </c>
      <c r="AI63" s="22">
        <v>160</v>
      </c>
      <c r="AJ63" s="22"/>
      <c r="AK63" s="22">
        <v>2</v>
      </c>
      <c r="AL63" s="22"/>
      <c r="AM63" s="22"/>
      <c r="AN63" s="22"/>
      <c r="AO63" s="22">
        <v>12</v>
      </c>
      <c r="AP63" s="21">
        <v>40</v>
      </c>
      <c r="AQ63" s="21">
        <v>20</v>
      </c>
      <c r="AR63" s="21">
        <v>53</v>
      </c>
      <c r="AS63" s="22">
        <v>2</v>
      </c>
      <c r="AT63" s="22">
        <v>100</v>
      </c>
      <c r="AU63" s="22"/>
      <c r="AV63" s="22"/>
      <c r="AW63" s="22"/>
      <c r="AX63" s="22"/>
      <c r="AY63" s="22"/>
      <c r="AZ63" s="22"/>
      <c r="BA63" s="22">
        <v>1</v>
      </c>
      <c r="BB63" s="22">
        <v>50</v>
      </c>
      <c r="BC63" s="22">
        <v>1</v>
      </c>
      <c r="BD63" s="22">
        <v>40</v>
      </c>
      <c r="BE63" s="22"/>
      <c r="BF63" s="22"/>
      <c r="BG63" s="22">
        <v>3</v>
      </c>
      <c r="BH63" s="22">
        <v>12</v>
      </c>
      <c r="BI63" s="22"/>
      <c r="BJ63" s="22"/>
      <c r="BK63" s="22">
        <v>9</v>
      </c>
      <c r="BL63" s="22">
        <v>20</v>
      </c>
      <c r="BM63" s="22">
        <v>1</v>
      </c>
      <c r="BN63" s="22">
        <v>25</v>
      </c>
      <c r="BO63" s="22">
        <v>1</v>
      </c>
      <c r="BP63" s="22">
        <v>12</v>
      </c>
      <c r="BQ63" s="22"/>
      <c r="BR63" s="22"/>
      <c r="BS63" s="22">
        <v>6</v>
      </c>
      <c r="BT63" s="22">
        <v>80</v>
      </c>
    </row>
    <row r="64" spans="1:72" s="2" customFormat="1" ht="15" customHeight="1" x14ac:dyDescent="0.2">
      <c r="A64" s="11">
        <f t="shared" si="0"/>
        <v>60</v>
      </c>
      <c r="B64" s="11" t="s">
        <v>281</v>
      </c>
      <c r="C64" s="36">
        <v>9845</v>
      </c>
      <c r="D64" s="18" t="s">
        <v>227</v>
      </c>
      <c r="E64" s="18">
        <f t="shared" si="1"/>
        <v>1</v>
      </c>
      <c r="F64" s="18"/>
      <c r="G64" s="145" t="s">
        <v>377</v>
      </c>
      <c r="H64" s="108">
        <f t="shared" si="2"/>
        <v>16</v>
      </c>
      <c r="I64" s="108">
        <f t="shared" si="3"/>
        <v>3</v>
      </c>
      <c r="J64" s="84"/>
      <c r="K64" s="49"/>
      <c r="L64" s="17"/>
      <c r="M64" s="12"/>
      <c r="N64" s="12">
        <v>5</v>
      </c>
      <c r="O64" s="12">
        <v>5</v>
      </c>
      <c r="P64" s="12"/>
      <c r="Q64" s="12"/>
      <c r="R64" s="12">
        <v>2</v>
      </c>
      <c r="S64" s="12">
        <v>4</v>
      </c>
      <c r="T64" s="35"/>
      <c r="U64" s="12"/>
      <c r="V64" s="12">
        <v>1</v>
      </c>
      <c r="W64" s="12"/>
      <c r="X64" s="12"/>
      <c r="Y64" s="12"/>
      <c r="Z64" s="12">
        <v>1</v>
      </c>
      <c r="AA64" s="12"/>
      <c r="AB64" s="12">
        <v>1</v>
      </c>
      <c r="AC64" s="17"/>
      <c r="AD64" s="17"/>
      <c r="AE64" s="17"/>
      <c r="AF64" s="17"/>
      <c r="AG64" s="17"/>
      <c r="AH64" s="17"/>
      <c r="AI64" s="17">
        <v>9</v>
      </c>
      <c r="AJ64" s="17"/>
      <c r="AK64" s="17"/>
      <c r="AL64" s="17"/>
      <c r="AM64" s="17"/>
      <c r="AN64" s="17"/>
      <c r="AO64" s="17"/>
      <c r="AP64" s="12">
        <v>10</v>
      </c>
      <c r="AQ64" s="12"/>
      <c r="AR64" s="12">
        <v>12</v>
      </c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>
        <v>2</v>
      </c>
      <c r="BD64" s="17">
        <v>2</v>
      </c>
      <c r="BE64" s="17"/>
      <c r="BF64" s="17"/>
      <c r="BG64" s="17">
        <v>3</v>
      </c>
      <c r="BH64" s="17">
        <v>6</v>
      </c>
      <c r="BI64" s="17"/>
      <c r="BJ64" s="17"/>
      <c r="BK64" s="17"/>
      <c r="BL64" s="17"/>
      <c r="BM64" s="17"/>
      <c r="BN64" s="17"/>
      <c r="BO64" s="17">
        <v>3</v>
      </c>
      <c r="BP64" s="17">
        <v>6</v>
      </c>
      <c r="BQ64" s="17">
        <v>1</v>
      </c>
      <c r="BR64" s="17">
        <v>2</v>
      </c>
      <c r="BS64" s="17">
        <v>2</v>
      </c>
      <c r="BT64" s="17">
        <v>7.5</v>
      </c>
    </row>
    <row r="65" spans="1:72" s="2" customFormat="1" ht="15" customHeight="1" x14ac:dyDescent="0.2">
      <c r="A65" s="11">
        <f t="shared" si="0"/>
        <v>61</v>
      </c>
      <c r="B65" s="11" t="s">
        <v>281</v>
      </c>
      <c r="C65" s="36">
        <v>9832</v>
      </c>
      <c r="D65" s="146" t="s">
        <v>248</v>
      </c>
      <c r="E65" s="18">
        <f t="shared" si="1"/>
        <v>1</v>
      </c>
      <c r="F65" s="18"/>
      <c r="G65" s="145" t="s">
        <v>377</v>
      </c>
      <c r="H65" s="108">
        <f t="shared" si="2"/>
        <v>144</v>
      </c>
      <c r="I65" s="108">
        <f t="shared" si="3"/>
        <v>96</v>
      </c>
      <c r="J65" s="84"/>
      <c r="K65" s="49"/>
      <c r="L65" s="37">
        <v>6</v>
      </c>
      <c r="M65" s="37">
        <v>4</v>
      </c>
      <c r="N65" s="37">
        <v>13</v>
      </c>
      <c r="O65" s="37">
        <v>82</v>
      </c>
      <c r="P65" s="37"/>
      <c r="Q65" s="37">
        <v>4</v>
      </c>
      <c r="R65" s="37">
        <v>9</v>
      </c>
      <c r="S65" s="37">
        <v>26</v>
      </c>
      <c r="T65" s="42"/>
      <c r="U65" s="37">
        <v>11</v>
      </c>
      <c r="V65" s="37">
        <v>3</v>
      </c>
      <c r="W65" s="37">
        <v>19</v>
      </c>
      <c r="X65" s="37">
        <v>31</v>
      </c>
      <c r="Y65" s="37">
        <v>6</v>
      </c>
      <c r="Z65" s="37">
        <v>3</v>
      </c>
      <c r="AA65" s="37">
        <v>10</v>
      </c>
      <c r="AB65" s="37">
        <v>13</v>
      </c>
      <c r="AC65" s="61">
        <v>17</v>
      </c>
      <c r="AD65" s="61">
        <v>16</v>
      </c>
      <c r="AE65" s="61">
        <v>7</v>
      </c>
      <c r="AF65" s="61">
        <v>4</v>
      </c>
      <c r="AG65" s="61">
        <v>18</v>
      </c>
      <c r="AH65" s="61">
        <v>44</v>
      </c>
      <c r="AI65" s="61">
        <v>122</v>
      </c>
      <c r="AJ65" s="59">
        <v>2</v>
      </c>
      <c r="AK65" s="59">
        <v>5</v>
      </c>
      <c r="AL65" s="59"/>
      <c r="AM65" s="59"/>
      <c r="AN65" s="59"/>
      <c r="AO65" s="59">
        <v>5</v>
      </c>
      <c r="AP65" s="43">
        <v>48</v>
      </c>
      <c r="AQ65" s="43">
        <v>20</v>
      </c>
      <c r="AR65" s="43">
        <v>71</v>
      </c>
      <c r="AS65" s="59">
        <v>1</v>
      </c>
      <c r="AT65" s="59">
        <v>40</v>
      </c>
      <c r="AU65" s="59"/>
      <c r="AV65" s="59"/>
      <c r="AW65" s="59"/>
      <c r="AX65" s="59"/>
      <c r="AY65" s="59"/>
      <c r="AZ65" s="59"/>
      <c r="BA65" s="59">
        <v>1</v>
      </c>
      <c r="BB65" s="59">
        <v>25</v>
      </c>
      <c r="BC65" s="59">
        <v>36</v>
      </c>
      <c r="BD65" s="59">
        <v>36</v>
      </c>
      <c r="BE65" s="59">
        <v>1</v>
      </c>
      <c r="BF65" s="59">
        <v>40</v>
      </c>
      <c r="BG65" s="59">
        <v>21</v>
      </c>
      <c r="BH65" s="59">
        <v>63</v>
      </c>
      <c r="BI65" s="59">
        <v>1</v>
      </c>
      <c r="BJ65" s="59">
        <v>40</v>
      </c>
      <c r="BK65" s="59">
        <v>6</v>
      </c>
      <c r="BL65" s="59">
        <v>18</v>
      </c>
      <c r="BM65" s="59">
        <v>2</v>
      </c>
      <c r="BN65" s="59">
        <v>23.5</v>
      </c>
      <c r="BO65" s="59">
        <v>1</v>
      </c>
      <c r="BP65" s="59">
        <v>1</v>
      </c>
      <c r="BQ65" s="59">
        <v>1</v>
      </c>
      <c r="BR65" s="59">
        <v>10</v>
      </c>
      <c r="BS65" s="59"/>
      <c r="BT65" s="59"/>
    </row>
    <row r="66" spans="1:72" s="7" customFormat="1" ht="15" customHeight="1" x14ac:dyDescent="0.2">
      <c r="A66" s="11">
        <f t="shared" si="0"/>
        <v>62</v>
      </c>
      <c r="B66" s="11" t="s">
        <v>281</v>
      </c>
      <c r="C66" s="36">
        <v>9848</v>
      </c>
      <c r="D66" s="18" t="s">
        <v>228</v>
      </c>
      <c r="E66" s="18">
        <f t="shared" si="1"/>
        <v>1</v>
      </c>
      <c r="F66" s="18"/>
      <c r="G66" s="145" t="s">
        <v>377</v>
      </c>
      <c r="H66" s="108">
        <f t="shared" si="2"/>
        <v>16</v>
      </c>
      <c r="I66" s="108">
        <f t="shared" si="3"/>
        <v>16</v>
      </c>
      <c r="J66" s="84"/>
      <c r="K66" s="49"/>
      <c r="L66" s="12"/>
      <c r="M66" s="12">
        <v>3</v>
      </c>
      <c r="N66" s="12">
        <v>2</v>
      </c>
      <c r="O66" s="12">
        <v>4</v>
      </c>
      <c r="P66" s="12"/>
      <c r="Q66" s="12">
        <v>3</v>
      </c>
      <c r="R66" s="12">
        <v>2</v>
      </c>
      <c r="S66" s="12">
        <v>2</v>
      </c>
      <c r="T66" s="35"/>
      <c r="U66" s="12"/>
      <c r="V66" s="12">
        <v>3</v>
      </c>
      <c r="W66" s="12">
        <v>4</v>
      </c>
      <c r="X66" s="12"/>
      <c r="Y66" s="12">
        <v>2</v>
      </c>
      <c r="Z66" s="12">
        <v>3</v>
      </c>
      <c r="AA66" s="12">
        <v>4</v>
      </c>
      <c r="AB66" s="12"/>
      <c r="AC66" s="17"/>
      <c r="AD66" s="17"/>
      <c r="AE66" s="17"/>
      <c r="AF66" s="17"/>
      <c r="AG66" s="17">
        <v>15</v>
      </c>
      <c r="AH66" s="17">
        <v>6</v>
      </c>
      <c r="AI66" s="17">
        <v>27</v>
      </c>
      <c r="AJ66" s="17">
        <v>1</v>
      </c>
      <c r="AK66" s="17"/>
      <c r="AL66" s="17">
        <v>1</v>
      </c>
      <c r="AM66" s="17"/>
      <c r="AN66" s="17"/>
      <c r="AO66" s="17"/>
      <c r="AP66" s="12"/>
      <c r="AQ66" s="12">
        <v>10</v>
      </c>
      <c r="AR66" s="12">
        <v>6</v>
      </c>
      <c r="AS66" s="17"/>
      <c r="AT66" s="17"/>
      <c r="AU66" s="17"/>
      <c r="AV66" s="17"/>
      <c r="AW66" s="17">
        <v>1</v>
      </c>
      <c r="AX66" s="17">
        <v>1</v>
      </c>
      <c r="AY66" s="17"/>
      <c r="AZ66" s="17"/>
      <c r="BA66" s="17"/>
      <c r="BB66" s="17"/>
      <c r="BC66" s="17">
        <v>1</v>
      </c>
      <c r="BD66" s="17">
        <v>1</v>
      </c>
      <c r="BE66" s="17"/>
      <c r="BF66" s="17"/>
      <c r="BG66" s="17">
        <v>3</v>
      </c>
      <c r="BH66" s="17">
        <v>3</v>
      </c>
      <c r="BI66" s="17"/>
      <c r="BJ66" s="17"/>
      <c r="BK66" s="17">
        <v>3</v>
      </c>
      <c r="BL66" s="17">
        <v>1</v>
      </c>
      <c r="BM66" s="17"/>
      <c r="BN66" s="17"/>
      <c r="BO66" s="17">
        <v>1</v>
      </c>
      <c r="BP66" s="17">
        <v>25</v>
      </c>
      <c r="BQ66" s="17"/>
      <c r="BR66" s="17"/>
      <c r="BS66" s="17"/>
      <c r="BT66" s="17"/>
    </row>
    <row r="67" spans="1:72" s="2" customFormat="1" ht="15" customHeight="1" x14ac:dyDescent="0.2">
      <c r="A67" s="11">
        <f t="shared" si="0"/>
        <v>63</v>
      </c>
      <c r="B67" s="73" t="s">
        <v>281</v>
      </c>
      <c r="C67" s="73">
        <v>9821</v>
      </c>
      <c r="D67" s="72" t="s">
        <v>212</v>
      </c>
      <c r="E67" s="18" t="str">
        <f>IF(G67="Y",1,"")</f>
        <v/>
      </c>
      <c r="F67" s="18"/>
      <c r="G67" s="19" t="s">
        <v>307</v>
      </c>
      <c r="H67" s="108">
        <f t="shared" si="2"/>
        <v>15</v>
      </c>
      <c r="I67" s="108">
        <f t="shared" si="3"/>
        <v>0</v>
      </c>
      <c r="J67" s="84"/>
      <c r="K67" s="23"/>
      <c r="L67" s="12"/>
      <c r="M67" s="12">
        <v>1</v>
      </c>
      <c r="N67" s="12">
        <v>4</v>
      </c>
      <c r="O67" s="12">
        <v>4</v>
      </c>
      <c r="P67" s="12"/>
      <c r="Q67" s="12"/>
      <c r="R67" s="12">
        <v>4</v>
      </c>
      <c r="S67" s="12">
        <v>2</v>
      </c>
      <c r="T67" s="35"/>
      <c r="U67" s="12"/>
      <c r="V67" s="12"/>
      <c r="W67" s="12"/>
      <c r="X67" s="12"/>
      <c r="Y67" s="12"/>
      <c r="Z67" s="12"/>
      <c r="AA67" s="12"/>
      <c r="AB67" s="12"/>
      <c r="AC67" s="17"/>
      <c r="AD67" s="17">
        <v>1</v>
      </c>
      <c r="AE67" s="17">
        <v>8</v>
      </c>
      <c r="AF67" s="17"/>
      <c r="AG67" s="17">
        <v>9</v>
      </c>
      <c r="AH67" s="17">
        <v>2</v>
      </c>
      <c r="AI67" s="17">
        <v>16</v>
      </c>
      <c r="AJ67" s="17"/>
      <c r="AK67" s="17"/>
      <c r="AL67" s="17"/>
      <c r="AM67" s="17"/>
      <c r="AN67" s="17"/>
      <c r="AO67" s="17"/>
      <c r="AP67" s="12">
        <v>9</v>
      </c>
      <c r="AQ67" s="12"/>
      <c r="AR67" s="12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>
        <v>2</v>
      </c>
      <c r="BD67" s="17">
        <v>2</v>
      </c>
      <c r="BE67" s="17"/>
      <c r="BF67" s="17"/>
      <c r="BG67" s="17"/>
      <c r="BH67" s="17"/>
      <c r="BI67" s="17"/>
      <c r="BJ67" s="17"/>
      <c r="BK67" s="17">
        <v>1</v>
      </c>
      <c r="BL67" s="17">
        <v>4</v>
      </c>
      <c r="BM67" s="17"/>
      <c r="BN67" s="17"/>
      <c r="BO67" s="17">
        <v>1</v>
      </c>
      <c r="BP67" s="17">
        <v>2</v>
      </c>
      <c r="BQ67" s="17"/>
      <c r="BR67" s="17"/>
      <c r="BS67" s="17"/>
      <c r="BT67" s="17"/>
    </row>
    <row r="68" spans="1:72" s="8" customFormat="1" ht="15" customHeight="1" x14ac:dyDescent="0.2">
      <c r="A68" s="210" t="s">
        <v>365</v>
      </c>
      <c r="B68" s="210"/>
      <c r="C68" s="210"/>
      <c r="D68" s="210"/>
      <c r="E68" s="18" t="str">
        <f>IF(G68="Y",1,"")</f>
        <v/>
      </c>
      <c r="F68" s="18"/>
      <c r="G68" s="51"/>
      <c r="H68" s="108">
        <f>SUM(H5:H67)</f>
        <v>4172</v>
      </c>
      <c r="I68" s="108">
        <f t="shared" ref="I68:BT68" si="4">SUM(I5:I67)</f>
        <v>1782</v>
      </c>
      <c r="J68" s="108">
        <f t="shared" si="4"/>
        <v>0</v>
      </c>
      <c r="K68" s="108">
        <f t="shared" si="4"/>
        <v>220</v>
      </c>
      <c r="L68" s="108">
        <f t="shared" si="4"/>
        <v>129</v>
      </c>
      <c r="M68" s="108">
        <f t="shared" si="4"/>
        <v>291</v>
      </c>
      <c r="N68" s="108">
        <f t="shared" si="4"/>
        <v>624</v>
      </c>
      <c r="O68" s="108">
        <f t="shared" si="4"/>
        <v>1521</v>
      </c>
      <c r="P68" s="108">
        <f t="shared" si="4"/>
        <v>128</v>
      </c>
      <c r="Q68" s="108">
        <f t="shared" si="4"/>
        <v>220</v>
      </c>
      <c r="R68" s="108">
        <f t="shared" si="4"/>
        <v>361</v>
      </c>
      <c r="S68" s="108">
        <f t="shared" si="4"/>
        <v>678</v>
      </c>
      <c r="T68" s="108">
        <f t="shared" si="4"/>
        <v>213</v>
      </c>
      <c r="U68" s="108">
        <f t="shared" si="4"/>
        <v>126</v>
      </c>
      <c r="V68" s="108">
        <f t="shared" si="4"/>
        <v>162</v>
      </c>
      <c r="W68" s="108">
        <f t="shared" si="4"/>
        <v>244</v>
      </c>
      <c r="X68" s="108">
        <f t="shared" si="4"/>
        <v>351</v>
      </c>
      <c r="Y68" s="108">
        <f t="shared" si="4"/>
        <v>129</v>
      </c>
      <c r="Z68" s="108">
        <f t="shared" si="4"/>
        <v>118</v>
      </c>
      <c r="AA68" s="108">
        <f t="shared" si="4"/>
        <v>215</v>
      </c>
      <c r="AB68" s="108">
        <f t="shared" si="4"/>
        <v>224</v>
      </c>
      <c r="AC68" s="108">
        <f t="shared" si="4"/>
        <v>210</v>
      </c>
      <c r="AD68" s="108">
        <f t="shared" si="4"/>
        <v>166</v>
      </c>
      <c r="AE68" s="108">
        <f t="shared" si="4"/>
        <v>166</v>
      </c>
      <c r="AF68" s="108">
        <f t="shared" si="4"/>
        <v>119</v>
      </c>
      <c r="AG68" s="108">
        <f t="shared" si="4"/>
        <v>657.7</v>
      </c>
      <c r="AH68" s="108">
        <f t="shared" si="4"/>
        <v>320.3</v>
      </c>
      <c r="AI68" s="108">
        <f t="shared" si="4"/>
        <v>3911</v>
      </c>
      <c r="AJ68" s="108">
        <f t="shared" si="4"/>
        <v>23</v>
      </c>
      <c r="AK68" s="108">
        <f t="shared" si="4"/>
        <v>40</v>
      </c>
      <c r="AL68" s="108">
        <f t="shared" si="4"/>
        <v>14</v>
      </c>
      <c r="AM68" s="108">
        <f t="shared" si="4"/>
        <v>0</v>
      </c>
      <c r="AN68" s="108">
        <f t="shared" si="4"/>
        <v>11</v>
      </c>
      <c r="AO68" s="108">
        <f t="shared" si="4"/>
        <v>30</v>
      </c>
      <c r="AP68" s="108">
        <f t="shared" si="4"/>
        <v>769</v>
      </c>
      <c r="AQ68" s="108">
        <f t="shared" si="4"/>
        <v>346</v>
      </c>
      <c r="AR68" s="108">
        <f t="shared" si="4"/>
        <v>1332</v>
      </c>
      <c r="AS68" s="108">
        <f t="shared" si="4"/>
        <v>42.5</v>
      </c>
      <c r="AT68" s="108">
        <f t="shared" si="4"/>
        <v>1464</v>
      </c>
      <c r="AU68" s="108">
        <f t="shared" si="4"/>
        <v>9</v>
      </c>
      <c r="AV68" s="108">
        <f t="shared" si="4"/>
        <v>38</v>
      </c>
      <c r="AW68" s="108">
        <f t="shared" si="4"/>
        <v>10</v>
      </c>
      <c r="AX68" s="108">
        <f t="shared" si="4"/>
        <v>154.5</v>
      </c>
      <c r="AY68" s="108">
        <f t="shared" si="4"/>
        <v>10</v>
      </c>
      <c r="AZ68" s="108">
        <f t="shared" si="4"/>
        <v>59</v>
      </c>
      <c r="BA68" s="108">
        <f t="shared" si="4"/>
        <v>9</v>
      </c>
      <c r="BB68" s="108">
        <f t="shared" si="4"/>
        <v>214</v>
      </c>
      <c r="BC68" s="108">
        <f t="shared" si="4"/>
        <v>334</v>
      </c>
      <c r="BD68" s="108">
        <f t="shared" si="4"/>
        <v>468</v>
      </c>
      <c r="BE68" s="108">
        <f t="shared" si="4"/>
        <v>11</v>
      </c>
      <c r="BF68" s="108">
        <f t="shared" si="4"/>
        <v>235</v>
      </c>
      <c r="BG68" s="108">
        <f t="shared" si="4"/>
        <v>146</v>
      </c>
      <c r="BH68" s="108">
        <f t="shared" si="4"/>
        <v>308</v>
      </c>
      <c r="BI68" s="108">
        <f t="shared" si="4"/>
        <v>9</v>
      </c>
      <c r="BJ68" s="108">
        <f t="shared" si="4"/>
        <v>197</v>
      </c>
      <c r="BK68" s="108">
        <f t="shared" si="4"/>
        <v>222</v>
      </c>
      <c r="BL68" s="108">
        <f t="shared" si="4"/>
        <v>399.5</v>
      </c>
      <c r="BM68" s="108">
        <f t="shared" si="4"/>
        <v>38.5</v>
      </c>
      <c r="BN68" s="108">
        <f t="shared" si="4"/>
        <v>523</v>
      </c>
      <c r="BO68" s="108">
        <f t="shared" si="4"/>
        <v>136</v>
      </c>
      <c r="BP68" s="108">
        <f t="shared" si="4"/>
        <v>397</v>
      </c>
      <c r="BQ68" s="108">
        <f t="shared" si="4"/>
        <v>32</v>
      </c>
      <c r="BR68" s="108">
        <f t="shared" si="4"/>
        <v>202</v>
      </c>
      <c r="BS68" s="108">
        <f t="shared" si="4"/>
        <v>219</v>
      </c>
      <c r="BT68" s="108">
        <f t="shared" si="4"/>
        <v>482.5</v>
      </c>
    </row>
    <row r="69" spans="1:72" s="8" customFormat="1" ht="15" customHeight="1" x14ac:dyDescent="0.2">
      <c r="A69" s="209" t="s">
        <v>356</v>
      </c>
      <c r="B69" s="209"/>
      <c r="C69" s="209"/>
      <c r="D69" s="209"/>
      <c r="E69" s="18" t="str">
        <f>IF(G69="Y",1,"")</f>
        <v/>
      </c>
      <c r="F69" s="18"/>
      <c r="G69" s="16"/>
      <c r="H69" s="108">
        <v>4349</v>
      </c>
      <c r="I69" s="108">
        <v>1790</v>
      </c>
      <c r="J69" s="84">
        <v>0</v>
      </c>
      <c r="K69" s="115">
        <v>262</v>
      </c>
      <c r="L69" s="115">
        <v>128</v>
      </c>
      <c r="M69" s="115">
        <v>280</v>
      </c>
      <c r="N69" s="115">
        <v>659</v>
      </c>
      <c r="O69" s="115">
        <v>1592</v>
      </c>
      <c r="P69" s="115">
        <v>108</v>
      </c>
      <c r="Q69" s="115">
        <v>217</v>
      </c>
      <c r="R69" s="115">
        <v>393</v>
      </c>
      <c r="S69" s="115">
        <v>710</v>
      </c>
      <c r="T69" s="115">
        <v>26</v>
      </c>
      <c r="U69" s="115">
        <v>120</v>
      </c>
      <c r="V69" s="115">
        <v>162</v>
      </c>
      <c r="W69" s="115">
        <v>380</v>
      </c>
      <c r="X69" s="115">
        <v>370</v>
      </c>
      <c r="Y69" s="115">
        <v>121</v>
      </c>
      <c r="Z69" s="115">
        <v>124</v>
      </c>
      <c r="AA69" s="115">
        <v>233</v>
      </c>
      <c r="AB69" s="115">
        <v>254</v>
      </c>
      <c r="AC69" s="115">
        <v>236</v>
      </c>
      <c r="AD69" s="115">
        <v>179</v>
      </c>
      <c r="AE69" s="115">
        <v>128</v>
      </c>
      <c r="AF69" s="115">
        <v>122</v>
      </c>
      <c r="AG69" s="115">
        <v>672</v>
      </c>
      <c r="AH69" s="115">
        <v>295</v>
      </c>
      <c r="AI69" s="115">
        <v>3861</v>
      </c>
      <c r="AJ69" s="115">
        <v>18</v>
      </c>
      <c r="AK69" s="115">
        <v>35</v>
      </c>
      <c r="AL69" s="115">
        <v>15</v>
      </c>
      <c r="AM69" s="115">
        <v>0</v>
      </c>
      <c r="AN69" s="115">
        <v>1</v>
      </c>
      <c r="AO69" s="115">
        <v>19</v>
      </c>
      <c r="AP69" s="115">
        <v>730</v>
      </c>
      <c r="AQ69" s="115">
        <v>421</v>
      </c>
      <c r="AR69" s="115">
        <v>1183</v>
      </c>
      <c r="AS69" s="116">
        <v>53.5</v>
      </c>
      <c r="AT69" s="117">
        <v>1376</v>
      </c>
      <c r="AU69" s="117">
        <v>22</v>
      </c>
      <c r="AV69" s="117">
        <v>44</v>
      </c>
      <c r="AW69" s="117">
        <v>12</v>
      </c>
      <c r="AX69" s="117">
        <v>213.5</v>
      </c>
      <c r="AY69" s="117">
        <v>0</v>
      </c>
      <c r="AZ69" s="117">
        <v>2</v>
      </c>
      <c r="BA69" s="117">
        <v>14</v>
      </c>
      <c r="BB69" s="117">
        <v>264</v>
      </c>
      <c r="BC69" s="117">
        <v>388</v>
      </c>
      <c r="BD69" s="117">
        <v>472</v>
      </c>
      <c r="BE69" s="117">
        <v>15</v>
      </c>
      <c r="BF69" s="117">
        <v>291</v>
      </c>
      <c r="BG69" s="117">
        <v>133</v>
      </c>
      <c r="BH69" s="117">
        <v>268.5</v>
      </c>
      <c r="BI69" s="117">
        <v>18</v>
      </c>
      <c r="BJ69" s="117">
        <v>170</v>
      </c>
      <c r="BK69" s="117">
        <v>219</v>
      </c>
      <c r="BL69" s="117">
        <v>390.5</v>
      </c>
      <c r="BM69" s="117">
        <v>41</v>
      </c>
      <c r="BN69" s="117">
        <v>503.5</v>
      </c>
      <c r="BO69" s="117">
        <v>139</v>
      </c>
      <c r="BP69" s="117">
        <v>390</v>
      </c>
      <c r="BQ69" s="117">
        <v>43</v>
      </c>
      <c r="BR69" s="117">
        <v>155</v>
      </c>
      <c r="BS69" s="117">
        <v>187</v>
      </c>
      <c r="BT69" s="118">
        <v>316</v>
      </c>
    </row>
    <row r="70" spans="1:72" s="8" customFormat="1" ht="15" customHeight="1" x14ac:dyDescent="0.2">
      <c r="A70" s="178" t="s">
        <v>366</v>
      </c>
      <c r="B70" s="194"/>
      <c r="C70" s="194"/>
      <c r="D70" s="179"/>
      <c r="E70" s="18" t="str">
        <f>IF(G70="Y",1,"")</f>
        <v/>
      </c>
      <c r="F70" s="18"/>
      <c r="G70" s="16"/>
      <c r="H70" s="85">
        <f>IF(H68=0,"",H68/H69)</f>
        <v>0.95930098873304204</v>
      </c>
      <c r="I70" s="85">
        <f t="shared" ref="I70:BT70" si="5">IF(I68=0,"",I68/I69)</f>
        <v>0.99553072625698324</v>
      </c>
      <c r="J70" s="85" t="str">
        <f t="shared" si="5"/>
        <v/>
      </c>
      <c r="K70" s="85">
        <f t="shared" si="5"/>
        <v>0.83969465648854957</v>
      </c>
      <c r="L70" s="85">
        <f t="shared" si="5"/>
        <v>1.0078125</v>
      </c>
      <c r="M70" s="85">
        <f t="shared" si="5"/>
        <v>1.0392857142857144</v>
      </c>
      <c r="N70" s="85">
        <f t="shared" si="5"/>
        <v>0.94688922610015169</v>
      </c>
      <c r="O70" s="85">
        <f t="shared" si="5"/>
        <v>0.95540201005025127</v>
      </c>
      <c r="P70" s="85">
        <f t="shared" si="5"/>
        <v>1.1851851851851851</v>
      </c>
      <c r="Q70" s="85">
        <f t="shared" si="5"/>
        <v>1.0138248847926268</v>
      </c>
      <c r="R70" s="85">
        <f t="shared" si="5"/>
        <v>0.9185750636132316</v>
      </c>
      <c r="S70" s="85">
        <f t="shared" si="5"/>
        <v>0.95492957746478868</v>
      </c>
      <c r="T70" s="85">
        <f t="shared" si="5"/>
        <v>8.1923076923076916</v>
      </c>
      <c r="U70" s="85">
        <f t="shared" si="5"/>
        <v>1.05</v>
      </c>
      <c r="V70" s="85">
        <f t="shared" si="5"/>
        <v>1</v>
      </c>
      <c r="W70" s="85">
        <f t="shared" si="5"/>
        <v>0.64210526315789473</v>
      </c>
      <c r="X70" s="85">
        <f t="shared" si="5"/>
        <v>0.94864864864864862</v>
      </c>
      <c r="Y70" s="85">
        <f t="shared" si="5"/>
        <v>1.0661157024793388</v>
      </c>
      <c r="Z70" s="85">
        <f t="shared" si="5"/>
        <v>0.95161290322580649</v>
      </c>
      <c r="AA70" s="85">
        <f t="shared" si="5"/>
        <v>0.92274678111587982</v>
      </c>
      <c r="AB70" s="85">
        <f t="shared" si="5"/>
        <v>0.88188976377952755</v>
      </c>
      <c r="AC70" s="85">
        <f t="shared" si="5"/>
        <v>0.88983050847457623</v>
      </c>
      <c r="AD70" s="85">
        <f t="shared" si="5"/>
        <v>0.92737430167597767</v>
      </c>
      <c r="AE70" s="85">
        <f t="shared" si="5"/>
        <v>1.296875</v>
      </c>
      <c r="AF70" s="85">
        <f t="shared" si="5"/>
        <v>0.97540983606557374</v>
      </c>
      <c r="AG70" s="85">
        <f t="shared" si="5"/>
        <v>0.97872023809523812</v>
      </c>
      <c r="AH70" s="85">
        <f t="shared" si="5"/>
        <v>1.0857627118644069</v>
      </c>
      <c r="AI70" s="85">
        <f t="shared" si="5"/>
        <v>1.0129500129500129</v>
      </c>
      <c r="AJ70" s="85">
        <f t="shared" si="5"/>
        <v>1.2777777777777777</v>
      </c>
      <c r="AK70" s="85">
        <f t="shared" si="5"/>
        <v>1.1428571428571428</v>
      </c>
      <c r="AL70" s="85">
        <f t="shared" si="5"/>
        <v>0.93333333333333335</v>
      </c>
      <c r="AM70" s="85" t="str">
        <f t="shared" si="5"/>
        <v/>
      </c>
      <c r="AN70" s="85">
        <f t="shared" si="5"/>
        <v>11</v>
      </c>
      <c r="AO70" s="85">
        <f t="shared" si="5"/>
        <v>1.5789473684210527</v>
      </c>
      <c r="AP70" s="85">
        <f t="shared" si="5"/>
        <v>1.0534246575342465</v>
      </c>
      <c r="AQ70" s="85">
        <f t="shared" si="5"/>
        <v>0.82185273159144889</v>
      </c>
      <c r="AR70" s="85">
        <f t="shared" si="5"/>
        <v>1.1259509721048182</v>
      </c>
      <c r="AS70" s="85">
        <f t="shared" si="5"/>
        <v>0.79439252336448596</v>
      </c>
      <c r="AT70" s="85">
        <f t="shared" si="5"/>
        <v>1.0639534883720929</v>
      </c>
      <c r="AU70" s="85">
        <f t="shared" si="5"/>
        <v>0.40909090909090912</v>
      </c>
      <c r="AV70" s="85">
        <f t="shared" si="5"/>
        <v>0.86363636363636365</v>
      </c>
      <c r="AW70" s="85">
        <f t="shared" si="5"/>
        <v>0.83333333333333337</v>
      </c>
      <c r="AX70" s="85">
        <f t="shared" si="5"/>
        <v>0.72365339578454335</v>
      </c>
      <c r="AY70" s="85" t="e">
        <f t="shared" si="5"/>
        <v>#DIV/0!</v>
      </c>
      <c r="AZ70" s="85">
        <f t="shared" si="5"/>
        <v>29.5</v>
      </c>
      <c r="BA70" s="85">
        <f t="shared" si="5"/>
        <v>0.6428571428571429</v>
      </c>
      <c r="BB70" s="85">
        <f t="shared" si="5"/>
        <v>0.81060606060606055</v>
      </c>
      <c r="BC70" s="85">
        <f t="shared" si="5"/>
        <v>0.86082474226804129</v>
      </c>
      <c r="BD70" s="85">
        <f t="shared" si="5"/>
        <v>0.99152542372881358</v>
      </c>
      <c r="BE70" s="85">
        <f t="shared" si="5"/>
        <v>0.73333333333333328</v>
      </c>
      <c r="BF70" s="85">
        <f t="shared" si="5"/>
        <v>0.80756013745704469</v>
      </c>
      <c r="BG70" s="85">
        <f t="shared" si="5"/>
        <v>1.0977443609022557</v>
      </c>
      <c r="BH70" s="85">
        <f t="shared" si="5"/>
        <v>1.1471135940409682</v>
      </c>
      <c r="BI70" s="85">
        <f t="shared" si="5"/>
        <v>0.5</v>
      </c>
      <c r="BJ70" s="85">
        <f t="shared" si="5"/>
        <v>1.1588235294117648</v>
      </c>
      <c r="BK70" s="85">
        <f t="shared" si="5"/>
        <v>1.0136986301369864</v>
      </c>
      <c r="BL70" s="85">
        <f t="shared" si="5"/>
        <v>1.0230473751600513</v>
      </c>
      <c r="BM70" s="85">
        <f t="shared" si="5"/>
        <v>0.93902439024390238</v>
      </c>
      <c r="BN70" s="85">
        <f t="shared" si="5"/>
        <v>1.0387288977159881</v>
      </c>
      <c r="BO70" s="85">
        <f t="shared" si="5"/>
        <v>0.97841726618705038</v>
      </c>
      <c r="BP70" s="85">
        <f t="shared" si="5"/>
        <v>1.0179487179487179</v>
      </c>
      <c r="BQ70" s="85">
        <f t="shared" si="5"/>
        <v>0.7441860465116279</v>
      </c>
      <c r="BR70" s="85">
        <f t="shared" si="5"/>
        <v>1.3032258064516129</v>
      </c>
      <c r="BS70" s="85">
        <f t="shared" si="5"/>
        <v>1.1711229946524064</v>
      </c>
      <c r="BT70" s="85">
        <f t="shared" si="5"/>
        <v>1.5268987341772151</v>
      </c>
    </row>
    <row r="71" spans="1:72" x14ac:dyDescent="0.2">
      <c r="C71" s="9"/>
      <c r="D71" s="9"/>
      <c r="E71" s="9"/>
      <c r="F71" s="9"/>
    </row>
    <row r="72" spans="1:72" x14ac:dyDescent="0.2">
      <c r="C72" s="9"/>
      <c r="D72" s="126" t="s">
        <v>367</v>
      </c>
      <c r="E72" s="126"/>
      <c r="F72" s="126"/>
      <c r="G72" s="127">
        <f>SUM(E5:E67)</f>
        <v>50</v>
      </c>
    </row>
    <row r="73" spans="1:72" x14ac:dyDescent="0.2">
      <c r="C73" s="9"/>
      <c r="D73" s="126" t="s">
        <v>321</v>
      </c>
      <c r="E73" s="126"/>
      <c r="F73" s="126"/>
      <c r="G73" s="128">
        <f>+G72/A67</f>
        <v>0.79365079365079361</v>
      </c>
    </row>
    <row r="74" spans="1:72" x14ac:dyDescent="0.2">
      <c r="C74" s="9"/>
      <c r="D74" s="9"/>
      <c r="E74" s="9"/>
      <c r="F74" s="9"/>
    </row>
    <row r="75" spans="1:72" x14ac:dyDescent="0.2">
      <c r="C75" s="9"/>
      <c r="D75" s="9"/>
      <c r="E75" s="9"/>
      <c r="F75" s="9"/>
    </row>
  </sheetData>
  <mergeCells count="39">
    <mergeCell ref="AU3:AV3"/>
    <mergeCell ref="AW3:AX3"/>
    <mergeCell ref="AY3:AZ3"/>
    <mergeCell ref="BA3:BB3"/>
    <mergeCell ref="AN1:AO3"/>
    <mergeCell ref="AP1:AR3"/>
    <mergeCell ref="AS1:BT1"/>
    <mergeCell ref="G1:G4"/>
    <mergeCell ref="H1:H4"/>
    <mergeCell ref="I1:I4"/>
    <mergeCell ref="BS3:BT3"/>
    <mergeCell ref="BQ2:BT2"/>
    <mergeCell ref="BC3:BD3"/>
    <mergeCell ref="BE3:BF3"/>
    <mergeCell ref="BG3:BH3"/>
    <mergeCell ref="BQ3:BR3"/>
    <mergeCell ref="BI3:BJ3"/>
    <mergeCell ref="BO3:BP3"/>
    <mergeCell ref="AL1:AM3"/>
    <mergeCell ref="BE2:BH2"/>
    <mergeCell ref="BI2:BL2"/>
    <mergeCell ref="BM2:BP2"/>
    <mergeCell ref="AS3:AT3"/>
    <mergeCell ref="A70:D70"/>
    <mergeCell ref="A69:D69"/>
    <mergeCell ref="A68:D68"/>
    <mergeCell ref="BK3:BL3"/>
    <mergeCell ref="BM3:BN3"/>
    <mergeCell ref="J1:J4"/>
    <mergeCell ref="AS2:AV2"/>
    <mergeCell ref="AW2:AZ2"/>
    <mergeCell ref="BA2:BD2"/>
    <mergeCell ref="K1:S3"/>
    <mergeCell ref="T1:AB3"/>
    <mergeCell ref="AC1:AF3"/>
    <mergeCell ref="AG1:AI3"/>
    <mergeCell ref="AJ1:AK3"/>
    <mergeCell ref="A1:D4"/>
    <mergeCell ref="E1:E4"/>
  </mergeCells>
  <phoneticPr fontId="0" type="noConversion"/>
  <pageMargins left="0.17" right="0.21" top="1" bottom="1" header="0.5" footer="0.5"/>
  <pageSetup paperSize="9"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R82"/>
  <sheetViews>
    <sheetView zoomScaleNormal="100" workbookViewId="0">
      <pane ySplit="4200" topLeftCell="A14" activePane="bottomLeft"/>
      <selection pane="bottomLeft" activeCell="A15" sqref="A15"/>
    </sheetView>
  </sheetViews>
  <sheetFormatPr defaultColWidth="9.42578125" defaultRowHeight="12.75" x14ac:dyDescent="0.2"/>
  <cols>
    <col min="1" max="2" width="9.42578125" style="9"/>
    <col min="3" max="3" width="6.5703125" style="4" customWidth="1"/>
    <col min="4" max="4" width="45" style="1" customWidth="1"/>
    <col min="5" max="5" width="10.42578125" style="1" customWidth="1"/>
    <col min="6" max="6" width="10.42578125" style="4" customWidth="1"/>
    <col min="7" max="8" width="11.42578125" style="62" customWidth="1"/>
    <col min="9" max="9" width="11.42578125" style="62" hidden="1" customWidth="1"/>
    <col min="10" max="62" width="11.42578125" style="1" customWidth="1"/>
    <col min="63" max="63" width="11.42578125" style="13" customWidth="1"/>
    <col min="64" max="71" width="11.42578125" style="1" customWidth="1"/>
    <col min="72" max="16384" width="9.42578125" style="9"/>
  </cols>
  <sheetData>
    <row r="1" spans="1:122" ht="33" customHeight="1" x14ac:dyDescent="0.2">
      <c r="A1" s="202" t="s">
        <v>372</v>
      </c>
      <c r="B1" s="202"/>
      <c r="C1" s="202"/>
      <c r="D1" s="202"/>
      <c r="E1" s="203"/>
      <c r="F1" s="206" t="s">
        <v>315</v>
      </c>
      <c r="G1" s="193" t="s">
        <v>245</v>
      </c>
      <c r="H1" s="193" t="s">
        <v>246</v>
      </c>
      <c r="I1" s="213" t="s">
        <v>2</v>
      </c>
      <c r="J1" s="191" t="s">
        <v>240</v>
      </c>
      <c r="K1" s="191"/>
      <c r="L1" s="191"/>
      <c r="M1" s="191"/>
      <c r="N1" s="191"/>
      <c r="O1" s="191"/>
      <c r="P1" s="191"/>
      <c r="Q1" s="191"/>
      <c r="R1" s="191"/>
      <c r="S1" s="191" t="s">
        <v>239</v>
      </c>
      <c r="T1" s="191"/>
      <c r="U1" s="191"/>
      <c r="V1" s="191"/>
      <c r="W1" s="191"/>
      <c r="X1" s="191"/>
      <c r="Y1" s="191"/>
      <c r="Z1" s="191"/>
      <c r="AA1" s="191"/>
      <c r="AB1" s="177" t="s">
        <v>282</v>
      </c>
      <c r="AC1" s="177"/>
      <c r="AD1" s="177"/>
      <c r="AE1" s="177"/>
      <c r="AF1" s="192" t="s">
        <v>284</v>
      </c>
      <c r="AG1" s="192"/>
      <c r="AH1" s="192"/>
      <c r="AI1" s="177" t="s">
        <v>0</v>
      </c>
      <c r="AJ1" s="177"/>
      <c r="AK1" s="177" t="s">
        <v>262</v>
      </c>
      <c r="AL1" s="177"/>
      <c r="AM1" s="192" t="s">
        <v>241</v>
      </c>
      <c r="AN1" s="192"/>
      <c r="AO1" s="191" t="s">
        <v>242</v>
      </c>
      <c r="AP1" s="191"/>
      <c r="AQ1" s="191"/>
      <c r="AR1" s="177" t="s">
        <v>244</v>
      </c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</row>
    <row r="2" spans="1:122" ht="28.35" customHeight="1" x14ac:dyDescent="0.2">
      <c r="A2" s="202"/>
      <c r="B2" s="202"/>
      <c r="C2" s="202"/>
      <c r="D2" s="202"/>
      <c r="E2" s="204"/>
      <c r="F2" s="207"/>
      <c r="G2" s="193"/>
      <c r="H2" s="193"/>
      <c r="I2" s="213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77"/>
      <c r="AC2" s="177"/>
      <c r="AD2" s="177"/>
      <c r="AE2" s="177"/>
      <c r="AF2" s="192"/>
      <c r="AG2" s="192"/>
      <c r="AH2" s="192"/>
      <c r="AI2" s="177"/>
      <c r="AJ2" s="177"/>
      <c r="AK2" s="177"/>
      <c r="AL2" s="177"/>
      <c r="AM2" s="192"/>
      <c r="AN2" s="192"/>
      <c r="AO2" s="191"/>
      <c r="AP2" s="191"/>
      <c r="AQ2" s="191"/>
      <c r="AR2" s="177" t="s">
        <v>305</v>
      </c>
      <c r="AS2" s="177"/>
      <c r="AT2" s="177"/>
      <c r="AU2" s="177"/>
      <c r="AV2" s="177" t="s">
        <v>283</v>
      </c>
      <c r="AW2" s="177"/>
      <c r="AX2" s="177"/>
      <c r="AY2" s="177"/>
      <c r="AZ2" s="177" t="s">
        <v>269</v>
      </c>
      <c r="BA2" s="177"/>
      <c r="BB2" s="177"/>
      <c r="BC2" s="177"/>
      <c r="BD2" s="177" t="s">
        <v>270</v>
      </c>
      <c r="BE2" s="177"/>
      <c r="BF2" s="177"/>
      <c r="BG2" s="177"/>
      <c r="BH2" s="177" t="s">
        <v>271</v>
      </c>
      <c r="BI2" s="177"/>
      <c r="BJ2" s="177"/>
      <c r="BK2" s="177"/>
      <c r="BL2" s="177" t="s">
        <v>272</v>
      </c>
      <c r="BM2" s="177"/>
      <c r="BN2" s="177"/>
      <c r="BO2" s="177"/>
      <c r="BP2" s="177" t="s">
        <v>1</v>
      </c>
      <c r="BQ2" s="177"/>
      <c r="BR2" s="177"/>
      <c r="BS2" s="177"/>
    </row>
    <row r="3" spans="1:122" ht="28.35" customHeight="1" x14ac:dyDescent="0.2">
      <c r="A3" s="202"/>
      <c r="B3" s="202"/>
      <c r="C3" s="202"/>
      <c r="D3" s="202"/>
      <c r="E3" s="204"/>
      <c r="F3" s="207"/>
      <c r="G3" s="193"/>
      <c r="H3" s="193"/>
      <c r="I3" s="213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77"/>
      <c r="AC3" s="177"/>
      <c r="AD3" s="177"/>
      <c r="AE3" s="177"/>
      <c r="AF3" s="192"/>
      <c r="AG3" s="192"/>
      <c r="AH3" s="192"/>
      <c r="AI3" s="177"/>
      <c r="AJ3" s="177"/>
      <c r="AK3" s="177"/>
      <c r="AL3" s="177"/>
      <c r="AM3" s="192"/>
      <c r="AN3" s="192"/>
      <c r="AO3" s="191"/>
      <c r="AP3" s="191"/>
      <c r="AQ3" s="191"/>
      <c r="AR3" s="177" t="s">
        <v>265</v>
      </c>
      <c r="AS3" s="177"/>
      <c r="AT3" s="177" t="s">
        <v>266</v>
      </c>
      <c r="AU3" s="177"/>
      <c r="AV3" s="177" t="s">
        <v>265</v>
      </c>
      <c r="AW3" s="177"/>
      <c r="AX3" s="177" t="s">
        <v>266</v>
      </c>
      <c r="AY3" s="177"/>
      <c r="AZ3" s="177" t="s">
        <v>265</v>
      </c>
      <c r="BA3" s="177"/>
      <c r="BB3" s="177" t="s">
        <v>266</v>
      </c>
      <c r="BC3" s="177"/>
      <c r="BD3" s="177" t="s">
        <v>265</v>
      </c>
      <c r="BE3" s="177"/>
      <c r="BF3" s="177" t="s">
        <v>266</v>
      </c>
      <c r="BG3" s="177"/>
      <c r="BH3" s="177" t="s">
        <v>265</v>
      </c>
      <c r="BI3" s="177"/>
      <c r="BJ3" s="177" t="s">
        <v>266</v>
      </c>
      <c r="BK3" s="177"/>
      <c r="BL3" s="177" t="s">
        <v>265</v>
      </c>
      <c r="BM3" s="177"/>
      <c r="BN3" s="177" t="s">
        <v>266</v>
      </c>
      <c r="BO3" s="177"/>
      <c r="BP3" s="177" t="s">
        <v>265</v>
      </c>
      <c r="BQ3" s="177"/>
      <c r="BR3" s="177" t="s">
        <v>266</v>
      </c>
      <c r="BS3" s="177"/>
    </row>
    <row r="4" spans="1:122" ht="108.75" customHeight="1" x14ac:dyDescent="0.2">
      <c r="A4" s="202"/>
      <c r="B4" s="202"/>
      <c r="C4" s="202"/>
      <c r="D4" s="202"/>
      <c r="E4" s="205"/>
      <c r="F4" s="207"/>
      <c r="G4" s="193"/>
      <c r="H4" s="193"/>
      <c r="I4" s="213"/>
      <c r="J4" s="6" t="s">
        <v>250</v>
      </c>
      <c r="K4" s="5" t="s">
        <v>3</v>
      </c>
      <c r="L4" s="5" t="s">
        <v>4</v>
      </c>
      <c r="M4" s="5" t="s">
        <v>5</v>
      </c>
      <c r="N4" s="5" t="s">
        <v>6</v>
      </c>
      <c r="O4" s="5" t="s">
        <v>7</v>
      </c>
      <c r="P4" s="5" t="s">
        <v>8</v>
      </c>
      <c r="Q4" s="5" t="s">
        <v>9</v>
      </c>
      <c r="R4" s="5" t="s">
        <v>10</v>
      </c>
      <c r="S4" s="6" t="s">
        <v>250</v>
      </c>
      <c r="T4" s="5" t="s">
        <v>3</v>
      </c>
      <c r="U4" s="5" t="s">
        <v>4</v>
      </c>
      <c r="V4" s="5" t="s">
        <v>5</v>
      </c>
      <c r="W4" s="5" t="s">
        <v>6</v>
      </c>
      <c r="X4" s="5" t="s">
        <v>7</v>
      </c>
      <c r="Y4" s="5" t="s">
        <v>8</v>
      </c>
      <c r="Z4" s="5" t="s">
        <v>9</v>
      </c>
      <c r="AA4" s="5" t="s">
        <v>10</v>
      </c>
      <c r="AB4" s="6" t="s">
        <v>259</v>
      </c>
      <c r="AC4" s="6" t="s">
        <v>273</v>
      </c>
      <c r="AD4" s="6" t="s">
        <v>274</v>
      </c>
      <c r="AE4" s="6" t="s">
        <v>275</v>
      </c>
      <c r="AF4" s="6" t="s">
        <v>11</v>
      </c>
      <c r="AG4" s="6" t="s">
        <v>260</v>
      </c>
      <c r="AH4" s="6" t="s">
        <v>261</v>
      </c>
      <c r="AI4" s="6" t="s">
        <v>11</v>
      </c>
      <c r="AJ4" s="6" t="s">
        <v>12</v>
      </c>
      <c r="AK4" s="6" t="s">
        <v>11</v>
      </c>
      <c r="AL4" s="6" t="s">
        <v>12</v>
      </c>
      <c r="AM4" s="6" t="s">
        <v>11</v>
      </c>
      <c r="AN4" s="6" t="s">
        <v>12</v>
      </c>
      <c r="AO4" s="6" t="s">
        <v>263</v>
      </c>
      <c r="AP4" s="6" t="s">
        <v>264</v>
      </c>
      <c r="AQ4" s="6" t="s">
        <v>243</v>
      </c>
      <c r="AR4" s="6" t="s">
        <v>267</v>
      </c>
      <c r="AS4" s="6" t="s">
        <v>268</v>
      </c>
      <c r="AT4" s="6" t="s">
        <v>267</v>
      </c>
      <c r="AU4" s="6" t="s">
        <v>268</v>
      </c>
      <c r="AV4" s="6" t="s">
        <v>267</v>
      </c>
      <c r="AW4" s="6" t="s">
        <v>268</v>
      </c>
      <c r="AX4" s="6" t="s">
        <v>267</v>
      </c>
      <c r="AY4" s="6" t="s">
        <v>268</v>
      </c>
      <c r="AZ4" s="6" t="s">
        <v>267</v>
      </c>
      <c r="BA4" s="6" t="s">
        <v>268</v>
      </c>
      <c r="BB4" s="6" t="s">
        <v>267</v>
      </c>
      <c r="BC4" s="6" t="s">
        <v>268</v>
      </c>
      <c r="BD4" s="6" t="s">
        <v>267</v>
      </c>
      <c r="BE4" s="6" t="s">
        <v>268</v>
      </c>
      <c r="BF4" s="6" t="s">
        <v>267</v>
      </c>
      <c r="BG4" s="6" t="s">
        <v>268</v>
      </c>
      <c r="BH4" s="6" t="s">
        <v>267</v>
      </c>
      <c r="BI4" s="6" t="s">
        <v>268</v>
      </c>
      <c r="BJ4" s="6" t="s">
        <v>267</v>
      </c>
      <c r="BK4" s="53" t="s">
        <v>268</v>
      </c>
      <c r="BL4" s="6" t="s">
        <v>267</v>
      </c>
      <c r="BM4" s="6" t="s">
        <v>268</v>
      </c>
      <c r="BN4" s="6" t="s">
        <v>267</v>
      </c>
      <c r="BO4" s="6" t="s">
        <v>268</v>
      </c>
      <c r="BP4" s="6" t="s">
        <v>267</v>
      </c>
      <c r="BQ4" s="6" t="s">
        <v>268</v>
      </c>
      <c r="BR4" s="6" t="s">
        <v>267</v>
      </c>
      <c r="BS4" s="6" t="s">
        <v>268</v>
      </c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</row>
    <row r="5" spans="1:122" customFormat="1" ht="17.25" customHeight="1" x14ac:dyDescent="0.2">
      <c r="A5" s="11">
        <v>1</v>
      </c>
      <c r="B5" s="11" t="s">
        <v>298</v>
      </c>
      <c r="C5" s="11">
        <v>9298</v>
      </c>
      <c r="D5" s="18" t="s">
        <v>48</v>
      </c>
      <c r="E5" s="18">
        <f>IF(F5="Y",1,"")</f>
        <v>1</v>
      </c>
      <c r="F5" s="145" t="s">
        <v>377</v>
      </c>
      <c r="G5" s="108">
        <f>SUM(J5:R5)</f>
        <v>38</v>
      </c>
      <c r="H5" s="108">
        <f>SUM(S5:AA5)</f>
        <v>0</v>
      </c>
      <c r="I5" s="84"/>
      <c r="J5" s="22"/>
      <c r="K5" s="21">
        <v>4</v>
      </c>
      <c r="L5" s="21">
        <v>7</v>
      </c>
      <c r="M5" s="21">
        <v>2</v>
      </c>
      <c r="N5" s="21">
        <v>12</v>
      </c>
      <c r="O5" s="21">
        <v>2</v>
      </c>
      <c r="P5" s="21">
        <v>3</v>
      </c>
      <c r="Q5" s="21">
        <v>2</v>
      </c>
      <c r="R5" s="21">
        <v>6</v>
      </c>
      <c r="S5" s="22">
        <v>0</v>
      </c>
      <c r="T5" s="21"/>
      <c r="U5" s="21"/>
      <c r="V5" s="21"/>
      <c r="W5" s="21"/>
      <c r="X5" s="21"/>
      <c r="Y5" s="21"/>
      <c r="Z5" s="21"/>
      <c r="AA5" s="21"/>
      <c r="AB5" s="22"/>
      <c r="AC5" s="22"/>
      <c r="AD5" s="22"/>
      <c r="AE5" s="22">
        <v>2</v>
      </c>
      <c r="AF5" s="22">
        <v>5</v>
      </c>
      <c r="AG5" s="22">
        <v>5</v>
      </c>
      <c r="AH5" s="22">
        <v>20</v>
      </c>
      <c r="AI5" s="22">
        <v>1</v>
      </c>
      <c r="AJ5" s="22"/>
      <c r="AK5" s="22"/>
      <c r="AL5" s="22"/>
      <c r="AM5" s="22"/>
      <c r="AN5" s="22"/>
      <c r="AO5" s="21"/>
      <c r="AP5" s="21"/>
      <c r="AQ5" s="12"/>
      <c r="AR5" s="17">
        <v>1</v>
      </c>
      <c r="AS5" s="17">
        <v>40</v>
      </c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57"/>
      <c r="BL5" s="17"/>
      <c r="BM5" s="17"/>
      <c r="BN5" s="17"/>
      <c r="BO5" s="17"/>
      <c r="BP5" s="17"/>
      <c r="BQ5" s="17"/>
      <c r="BR5" s="17"/>
      <c r="BS5" s="17"/>
    </row>
    <row r="6" spans="1:122" customFormat="1" ht="17.25" customHeight="1" x14ac:dyDescent="0.2">
      <c r="A6" s="11">
        <v>2</v>
      </c>
      <c r="B6" s="11" t="s">
        <v>298</v>
      </c>
      <c r="C6" s="11">
        <v>9797</v>
      </c>
      <c r="D6" s="18" t="s">
        <v>26</v>
      </c>
      <c r="E6" s="18">
        <f t="shared" ref="E6:E73" si="0">IF(F6="Y",1,"")</f>
        <v>1</v>
      </c>
      <c r="F6" s="145" t="s">
        <v>377</v>
      </c>
      <c r="G6" s="108">
        <f t="shared" ref="G6:G15" si="1">SUM(J6:R6)</f>
        <v>67</v>
      </c>
      <c r="H6" s="108">
        <f t="shared" ref="H6:H15" si="2">SUM(S6:AA6)</f>
        <v>27</v>
      </c>
      <c r="I6" s="84"/>
      <c r="J6" s="22"/>
      <c r="K6" s="21">
        <v>15</v>
      </c>
      <c r="L6" s="21">
        <v>12</v>
      </c>
      <c r="M6" s="21">
        <v>5</v>
      </c>
      <c r="N6" s="21">
        <v>4</v>
      </c>
      <c r="O6" s="21">
        <v>15</v>
      </c>
      <c r="P6" s="21">
        <v>10</v>
      </c>
      <c r="Q6" s="21">
        <v>4</v>
      </c>
      <c r="R6" s="21">
        <v>2</v>
      </c>
      <c r="S6" s="22"/>
      <c r="T6" s="21">
        <v>8</v>
      </c>
      <c r="U6" s="21">
        <v>4</v>
      </c>
      <c r="V6" s="21">
        <v>2</v>
      </c>
      <c r="W6" s="21">
        <v>2</v>
      </c>
      <c r="X6" s="21">
        <v>5</v>
      </c>
      <c r="Y6" s="21">
        <v>4</v>
      </c>
      <c r="Z6" s="21">
        <v>1</v>
      </c>
      <c r="AA6" s="21">
        <v>1</v>
      </c>
      <c r="AB6" s="22">
        <v>2</v>
      </c>
      <c r="AC6" s="22"/>
      <c r="AD6" s="22"/>
      <c r="AE6" s="22"/>
      <c r="AF6" s="22">
        <v>12</v>
      </c>
      <c r="AG6" s="22">
        <v>10</v>
      </c>
      <c r="AH6" s="22">
        <v>42</v>
      </c>
      <c r="AI6" s="22">
        <v>4</v>
      </c>
      <c r="AJ6" s="22"/>
      <c r="AK6" s="22"/>
      <c r="AL6" s="22"/>
      <c r="AM6" s="22"/>
      <c r="AN6" s="22"/>
      <c r="AO6" s="21">
        <v>10</v>
      </c>
      <c r="AP6" s="21">
        <v>15</v>
      </c>
      <c r="AQ6" s="21">
        <v>25</v>
      </c>
      <c r="AR6" s="22">
        <v>1</v>
      </c>
      <c r="AS6" s="17">
        <v>20</v>
      </c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>
        <v>4</v>
      </c>
      <c r="BG6" s="22">
        <v>2</v>
      </c>
      <c r="BH6" s="22"/>
      <c r="BI6" s="22"/>
      <c r="BJ6" s="22">
        <v>1</v>
      </c>
      <c r="BK6" s="56">
        <v>2</v>
      </c>
      <c r="BL6" s="22"/>
      <c r="BM6" s="22"/>
      <c r="BN6" s="22"/>
      <c r="BO6" s="22"/>
      <c r="BP6" s="22"/>
      <c r="BQ6" s="22"/>
      <c r="BR6" s="22"/>
      <c r="BS6" s="22"/>
    </row>
    <row r="7" spans="1:122" customFormat="1" ht="17.25" customHeight="1" x14ac:dyDescent="0.2">
      <c r="A7" s="11">
        <v>3</v>
      </c>
      <c r="B7" s="11" t="s">
        <v>298</v>
      </c>
      <c r="C7" s="11">
        <v>9301</v>
      </c>
      <c r="D7" s="18" t="s">
        <v>31</v>
      </c>
      <c r="E7" s="18">
        <f t="shared" si="0"/>
        <v>1</v>
      </c>
      <c r="F7" s="145" t="s">
        <v>377</v>
      </c>
      <c r="G7" s="108">
        <f t="shared" si="1"/>
        <v>57</v>
      </c>
      <c r="H7" s="108">
        <f t="shared" si="2"/>
        <v>16</v>
      </c>
      <c r="I7" s="84"/>
      <c r="J7" s="22"/>
      <c r="K7" s="12">
        <v>13</v>
      </c>
      <c r="L7" s="12">
        <v>5</v>
      </c>
      <c r="M7" s="12">
        <v>5</v>
      </c>
      <c r="N7" s="12">
        <v>9</v>
      </c>
      <c r="O7" s="12">
        <v>7</v>
      </c>
      <c r="P7" s="12">
        <v>5</v>
      </c>
      <c r="Q7" s="12">
        <v>4</v>
      </c>
      <c r="R7" s="12">
        <v>9</v>
      </c>
      <c r="S7" s="17"/>
      <c r="T7" s="17">
        <v>12</v>
      </c>
      <c r="U7" s="12"/>
      <c r="V7" s="12"/>
      <c r="W7" s="12"/>
      <c r="X7" s="12">
        <v>4</v>
      </c>
      <c r="Y7" s="12"/>
      <c r="Z7" s="12"/>
      <c r="AA7" s="12"/>
      <c r="AB7" s="17"/>
      <c r="AC7" s="17"/>
      <c r="AD7" s="17"/>
      <c r="AE7" s="17"/>
      <c r="AF7" s="17">
        <v>14</v>
      </c>
      <c r="AG7" s="17">
        <v>12</v>
      </c>
      <c r="AH7" s="17">
        <v>47</v>
      </c>
      <c r="AI7" s="17"/>
      <c r="AJ7" s="17"/>
      <c r="AK7" s="17"/>
      <c r="AL7" s="17"/>
      <c r="AM7" s="17"/>
      <c r="AN7" s="17"/>
      <c r="AO7" s="12">
        <v>14</v>
      </c>
      <c r="AP7" s="12">
        <v>12</v>
      </c>
      <c r="AQ7" s="12">
        <v>47</v>
      </c>
      <c r="AR7" s="17">
        <v>1</v>
      </c>
      <c r="AS7" s="17">
        <v>40</v>
      </c>
      <c r="AT7" s="17">
        <v>1</v>
      </c>
      <c r="AU7" s="17">
        <v>3</v>
      </c>
      <c r="AV7" s="17"/>
      <c r="AW7" s="17"/>
      <c r="AX7" s="17"/>
      <c r="AY7" s="17"/>
      <c r="AZ7" s="17"/>
      <c r="BA7" s="17"/>
      <c r="BB7" s="17">
        <v>6</v>
      </c>
      <c r="BC7" s="17">
        <v>4</v>
      </c>
      <c r="BD7" s="17"/>
      <c r="BE7" s="17"/>
      <c r="BF7" s="17">
        <v>4</v>
      </c>
      <c r="BG7" s="17">
        <v>8</v>
      </c>
      <c r="BH7" s="17"/>
      <c r="BI7" s="17"/>
      <c r="BJ7" s="17"/>
      <c r="BK7" s="57"/>
      <c r="BL7" s="17"/>
      <c r="BM7" s="17"/>
      <c r="BN7" s="17">
        <v>3</v>
      </c>
      <c r="BO7" s="17">
        <v>3</v>
      </c>
      <c r="BP7" s="17"/>
      <c r="BQ7" s="17"/>
      <c r="BR7" s="17"/>
      <c r="BS7" s="17"/>
    </row>
    <row r="8" spans="1:122" customFormat="1" ht="17.25" customHeight="1" x14ac:dyDescent="0.2">
      <c r="A8" s="11">
        <v>4</v>
      </c>
      <c r="B8" s="11" t="s">
        <v>298</v>
      </c>
      <c r="C8" s="11">
        <v>9334</v>
      </c>
      <c r="D8" s="18" t="s">
        <v>49</v>
      </c>
      <c r="E8" s="18" t="str">
        <f t="shared" si="0"/>
        <v/>
      </c>
      <c r="F8" s="19" t="s">
        <v>307</v>
      </c>
      <c r="G8" s="108">
        <f t="shared" si="1"/>
        <v>44</v>
      </c>
      <c r="H8" s="108">
        <f t="shared" si="2"/>
        <v>2</v>
      </c>
      <c r="I8" s="84"/>
      <c r="J8" s="22"/>
      <c r="K8" s="21"/>
      <c r="L8" s="21">
        <v>7</v>
      </c>
      <c r="M8" s="21">
        <v>10</v>
      </c>
      <c r="N8" s="21">
        <v>11</v>
      </c>
      <c r="O8" s="21">
        <v>5</v>
      </c>
      <c r="P8" s="21">
        <v>1</v>
      </c>
      <c r="Q8" s="21">
        <v>5</v>
      </c>
      <c r="R8" s="21">
        <v>5</v>
      </c>
      <c r="S8" s="22"/>
      <c r="T8" s="21"/>
      <c r="U8" s="21"/>
      <c r="V8" s="21">
        <v>2</v>
      </c>
      <c r="W8" s="21"/>
      <c r="X8" s="21"/>
      <c r="Y8" s="21"/>
      <c r="Z8" s="21"/>
      <c r="AA8" s="21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1">
        <v>10</v>
      </c>
      <c r="AP8" s="21">
        <v>11</v>
      </c>
      <c r="AQ8" s="12">
        <v>3</v>
      </c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57"/>
      <c r="BL8" s="17"/>
      <c r="BM8" s="17"/>
      <c r="BN8" s="17"/>
      <c r="BO8" s="17"/>
      <c r="BP8" s="17"/>
      <c r="BQ8" s="17"/>
      <c r="BR8" s="17"/>
      <c r="BS8" s="17"/>
    </row>
    <row r="9" spans="1:122" customFormat="1" ht="17.25" customHeight="1" x14ac:dyDescent="0.2">
      <c r="A9" s="11">
        <v>5</v>
      </c>
      <c r="B9" s="11" t="s">
        <v>298</v>
      </c>
      <c r="C9" s="11">
        <v>9556</v>
      </c>
      <c r="D9" s="18" t="s">
        <v>71</v>
      </c>
      <c r="E9" s="18">
        <f t="shared" si="0"/>
        <v>1</v>
      </c>
      <c r="F9" s="145" t="s">
        <v>377</v>
      </c>
      <c r="G9" s="108">
        <f t="shared" si="1"/>
        <v>65</v>
      </c>
      <c r="H9" s="108">
        <f t="shared" si="2"/>
        <v>25</v>
      </c>
      <c r="I9" s="84"/>
      <c r="J9" s="22"/>
      <c r="K9" s="21">
        <v>3</v>
      </c>
      <c r="L9" s="21">
        <v>13</v>
      </c>
      <c r="M9" s="21">
        <v>11</v>
      </c>
      <c r="N9" s="21">
        <v>13</v>
      </c>
      <c r="O9" s="21">
        <v>3</v>
      </c>
      <c r="P9" s="21">
        <v>4</v>
      </c>
      <c r="Q9" s="21">
        <v>9</v>
      </c>
      <c r="R9" s="21">
        <v>9</v>
      </c>
      <c r="S9" s="22"/>
      <c r="T9" s="21">
        <v>2</v>
      </c>
      <c r="U9" s="21">
        <v>7</v>
      </c>
      <c r="V9" s="21">
        <v>4</v>
      </c>
      <c r="W9" s="21">
        <v>2</v>
      </c>
      <c r="X9" s="21">
        <v>2</v>
      </c>
      <c r="Y9" s="21">
        <v>4</v>
      </c>
      <c r="Z9" s="21">
        <v>1</v>
      </c>
      <c r="AA9" s="21">
        <v>3</v>
      </c>
      <c r="AB9" s="22"/>
      <c r="AC9" s="22">
        <v>1</v>
      </c>
      <c r="AD9" s="22">
        <v>3</v>
      </c>
      <c r="AE9" s="22"/>
      <c r="AF9" s="22">
        <v>25</v>
      </c>
      <c r="AG9" s="22">
        <v>21</v>
      </c>
      <c r="AH9" s="22">
        <v>45</v>
      </c>
      <c r="AI9" s="22">
        <v>3</v>
      </c>
      <c r="AJ9" s="22"/>
      <c r="AK9" s="22"/>
      <c r="AL9" s="22"/>
      <c r="AM9" s="22"/>
      <c r="AN9" s="22"/>
      <c r="AO9" s="21">
        <v>25</v>
      </c>
      <c r="AP9" s="21">
        <v>18</v>
      </c>
      <c r="AQ9" s="21">
        <v>25</v>
      </c>
      <c r="AR9" s="22"/>
      <c r="AS9" s="22"/>
      <c r="AT9" s="22"/>
      <c r="AU9" s="22"/>
      <c r="AV9" s="22">
        <v>1</v>
      </c>
      <c r="AW9" s="22">
        <v>40</v>
      </c>
      <c r="AX9" s="22"/>
      <c r="AY9" s="22"/>
      <c r="AZ9" s="22"/>
      <c r="BA9" s="22"/>
      <c r="BB9" s="22"/>
      <c r="BC9" s="22"/>
      <c r="BD9" s="22"/>
      <c r="BE9" s="22"/>
      <c r="BF9" s="22">
        <v>10</v>
      </c>
      <c r="BG9" s="22">
        <v>30</v>
      </c>
      <c r="BH9" s="22"/>
      <c r="BI9" s="22"/>
      <c r="BJ9" s="22"/>
      <c r="BK9" s="56"/>
      <c r="BL9" s="22"/>
      <c r="BM9" s="22"/>
      <c r="BN9" s="22"/>
      <c r="BO9" s="22"/>
      <c r="BP9" s="22"/>
      <c r="BQ9" s="22"/>
      <c r="BR9" s="22"/>
      <c r="BS9" s="22"/>
    </row>
    <row r="10" spans="1:122" customFormat="1" ht="17.25" customHeight="1" x14ac:dyDescent="0.2">
      <c r="A10" s="11">
        <v>6</v>
      </c>
      <c r="B10" s="11" t="s">
        <v>298</v>
      </c>
      <c r="C10" s="11">
        <v>9969</v>
      </c>
      <c r="D10" s="18" t="s">
        <v>251</v>
      </c>
      <c r="E10" s="18">
        <f t="shared" si="0"/>
        <v>1</v>
      </c>
      <c r="F10" s="145" t="s">
        <v>377</v>
      </c>
      <c r="G10" s="108">
        <f t="shared" si="1"/>
        <v>46</v>
      </c>
      <c r="H10" s="108">
        <f t="shared" si="2"/>
        <v>2</v>
      </c>
      <c r="I10" s="84"/>
      <c r="J10" s="22"/>
      <c r="K10" s="21">
        <v>2</v>
      </c>
      <c r="L10" s="21">
        <v>11</v>
      </c>
      <c r="M10" s="21">
        <v>11</v>
      </c>
      <c r="N10" s="21">
        <v>6</v>
      </c>
      <c r="O10" s="21">
        <v>1</v>
      </c>
      <c r="P10" s="21">
        <v>3</v>
      </c>
      <c r="Q10" s="21">
        <v>9</v>
      </c>
      <c r="R10" s="21">
        <v>3</v>
      </c>
      <c r="S10" s="22"/>
      <c r="T10" s="21"/>
      <c r="U10" s="21"/>
      <c r="V10" s="21"/>
      <c r="W10" s="21"/>
      <c r="X10" s="21">
        <v>1</v>
      </c>
      <c r="Y10" s="21">
        <v>1</v>
      </c>
      <c r="Z10" s="21"/>
      <c r="AA10" s="21"/>
      <c r="AB10" s="22">
        <v>1</v>
      </c>
      <c r="AC10" s="22">
        <v>1</v>
      </c>
      <c r="AD10" s="22"/>
      <c r="AE10" s="22"/>
      <c r="AF10" s="22">
        <v>12</v>
      </c>
      <c r="AG10" s="22">
        <v>8</v>
      </c>
      <c r="AH10" s="22">
        <v>46</v>
      </c>
      <c r="AI10" s="22"/>
      <c r="AJ10" s="22"/>
      <c r="AK10" s="22"/>
      <c r="AL10" s="22"/>
      <c r="AM10" s="22"/>
      <c r="AN10" s="22"/>
      <c r="AO10" s="21">
        <v>10</v>
      </c>
      <c r="AP10" s="21">
        <v>10</v>
      </c>
      <c r="AQ10" s="12"/>
      <c r="AR10" s="17">
        <v>1</v>
      </c>
      <c r="AS10" s="17">
        <v>40</v>
      </c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>
        <v>2</v>
      </c>
      <c r="BG10" s="17">
        <v>5</v>
      </c>
      <c r="BH10" s="17"/>
      <c r="BI10" s="17"/>
      <c r="BJ10" s="17">
        <v>8</v>
      </c>
      <c r="BK10" s="57">
        <v>5</v>
      </c>
      <c r="BL10" s="17"/>
      <c r="BM10" s="17"/>
      <c r="BN10" s="17"/>
      <c r="BO10" s="17"/>
      <c r="BP10" s="17"/>
      <c r="BQ10" s="17"/>
      <c r="BR10" s="17">
        <v>6</v>
      </c>
      <c r="BS10" s="17">
        <v>5</v>
      </c>
    </row>
    <row r="11" spans="1:122" customFormat="1" ht="17.25" customHeight="1" x14ac:dyDescent="0.2">
      <c r="A11" s="11">
        <v>7</v>
      </c>
      <c r="B11" s="11" t="s">
        <v>298</v>
      </c>
      <c r="C11" s="11">
        <v>9345</v>
      </c>
      <c r="D11" s="18" t="s">
        <v>74</v>
      </c>
      <c r="E11" s="18">
        <f t="shared" si="0"/>
        <v>1</v>
      </c>
      <c r="F11" s="145" t="s">
        <v>377</v>
      </c>
      <c r="G11" s="108">
        <f t="shared" si="1"/>
        <v>203</v>
      </c>
      <c r="H11" s="108">
        <f t="shared" si="2"/>
        <v>7</v>
      </c>
      <c r="I11" s="84"/>
      <c r="J11" s="22"/>
      <c r="K11" s="21">
        <v>40</v>
      </c>
      <c r="L11" s="21">
        <v>28</v>
      </c>
      <c r="M11" s="21">
        <v>21</v>
      </c>
      <c r="N11" s="21">
        <v>10</v>
      </c>
      <c r="O11" s="21">
        <v>42</v>
      </c>
      <c r="P11" s="21">
        <v>32</v>
      </c>
      <c r="Q11" s="21">
        <v>20</v>
      </c>
      <c r="R11" s="21">
        <v>10</v>
      </c>
      <c r="S11" s="22"/>
      <c r="T11" s="21">
        <v>2</v>
      </c>
      <c r="U11" s="21">
        <v>1</v>
      </c>
      <c r="V11" s="21"/>
      <c r="W11" s="21"/>
      <c r="X11" s="21">
        <v>3</v>
      </c>
      <c r="Y11" s="21">
        <v>1</v>
      </c>
      <c r="Z11" s="21"/>
      <c r="AA11" s="21"/>
      <c r="AB11" s="22"/>
      <c r="AC11" s="22">
        <v>8</v>
      </c>
      <c r="AD11" s="22"/>
      <c r="AE11" s="22"/>
      <c r="AF11" s="22">
        <v>27</v>
      </c>
      <c r="AG11" s="22">
        <v>40</v>
      </c>
      <c r="AH11" s="22">
        <v>80</v>
      </c>
      <c r="AI11" s="22">
        <v>10</v>
      </c>
      <c r="AJ11" s="22"/>
      <c r="AK11" s="22"/>
      <c r="AL11" s="22">
        <v>8</v>
      </c>
      <c r="AM11" s="22"/>
      <c r="AN11" s="22">
        <v>4</v>
      </c>
      <c r="AO11" s="21">
        <v>40</v>
      </c>
      <c r="AP11" s="21">
        <v>20</v>
      </c>
      <c r="AQ11" s="21">
        <v>4</v>
      </c>
      <c r="AR11" s="22">
        <v>1</v>
      </c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56"/>
      <c r="BL11" s="22"/>
      <c r="BM11" s="22"/>
      <c r="BN11" s="22"/>
      <c r="BO11" s="22"/>
      <c r="BP11" s="22"/>
      <c r="BQ11" s="22"/>
      <c r="BR11" s="22"/>
      <c r="BS11" s="22"/>
    </row>
    <row r="12" spans="1:122" customFormat="1" ht="17.25" customHeight="1" x14ac:dyDescent="0.2">
      <c r="A12" s="11">
        <v>8</v>
      </c>
      <c r="B12" s="11" t="s">
        <v>298</v>
      </c>
      <c r="C12" s="11">
        <v>9322</v>
      </c>
      <c r="D12" s="18" t="s">
        <v>58</v>
      </c>
      <c r="E12" s="18" t="str">
        <f t="shared" si="0"/>
        <v/>
      </c>
      <c r="F12" s="19" t="s">
        <v>307</v>
      </c>
      <c r="G12" s="108">
        <f t="shared" si="1"/>
        <v>56</v>
      </c>
      <c r="H12" s="108">
        <f t="shared" si="2"/>
        <v>58</v>
      </c>
      <c r="I12" s="84"/>
      <c r="J12" s="22"/>
      <c r="K12" s="21">
        <v>10</v>
      </c>
      <c r="L12" s="21">
        <v>14</v>
      </c>
      <c r="M12" s="21">
        <v>7</v>
      </c>
      <c r="N12" s="21">
        <v>6</v>
      </c>
      <c r="O12" s="21">
        <v>6</v>
      </c>
      <c r="P12" s="21">
        <v>4</v>
      </c>
      <c r="Q12" s="21">
        <v>7</v>
      </c>
      <c r="R12" s="21">
        <v>2</v>
      </c>
      <c r="S12" s="22"/>
      <c r="T12" s="21">
        <v>15</v>
      </c>
      <c r="U12" s="21">
        <v>12</v>
      </c>
      <c r="V12" s="21">
        <v>2</v>
      </c>
      <c r="W12" s="21">
        <v>1</v>
      </c>
      <c r="X12" s="21">
        <v>15</v>
      </c>
      <c r="Y12" s="21">
        <v>9</v>
      </c>
      <c r="Z12" s="21">
        <v>2</v>
      </c>
      <c r="AA12" s="21">
        <v>2</v>
      </c>
      <c r="AB12" s="22">
        <v>3</v>
      </c>
      <c r="AC12" s="22"/>
      <c r="AD12" s="22">
        <v>1</v>
      </c>
      <c r="AE12" s="22"/>
      <c r="AF12" s="22">
        <v>43</v>
      </c>
      <c r="AG12" s="22">
        <v>20</v>
      </c>
      <c r="AH12" s="22">
        <v>70</v>
      </c>
      <c r="AI12" s="22">
        <v>2</v>
      </c>
      <c r="AJ12" s="22"/>
      <c r="AK12" s="22"/>
      <c r="AL12" s="22"/>
      <c r="AM12" s="22">
        <v>2</v>
      </c>
      <c r="AN12" s="22">
        <v>1</v>
      </c>
      <c r="AO12" s="21">
        <v>43</v>
      </c>
      <c r="AP12" s="21">
        <v>18</v>
      </c>
      <c r="AQ12" s="12">
        <v>37</v>
      </c>
      <c r="AR12" s="17">
        <v>2</v>
      </c>
      <c r="AS12" s="17">
        <v>35</v>
      </c>
      <c r="AT12" s="17"/>
      <c r="AU12" s="17"/>
      <c r="AV12" s="17">
        <v>3</v>
      </c>
      <c r="AW12" s="17">
        <v>30</v>
      </c>
      <c r="AX12" s="17"/>
      <c r="AY12" s="17"/>
      <c r="AZ12" s="17"/>
      <c r="BA12" s="17"/>
      <c r="BB12" s="17">
        <v>16</v>
      </c>
      <c r="BC12" s="17">
        <v>30</v>
      </c>
      <c r="BD12" s="17"/>
      <c r="BE12" s="17"/>
      <c r="BF12" s="17">
        <v>2</v>
      </c>
      <c r="BG12" s="17">
        <v>14</v>
      </c>
      <c r="BH12" s="17"/>
      <c r="BI12" s="17"/>
      <c r="BJ12" s="17">
        <v>10</v>
      </c>
      <c r="BK12" s="57">
        <v>30</v>
      </c>
      <c r="BL12" s="17"/>
      <c r="BM12" s="17"/>
      <c r="BN12" s="17">
        <v>1</v>
      </c>
      <c r="BO12" s="17">
        <v>10</v>
      </c>
      <c r="BP12" s="17"/>
      <c r="BQ12" s="17"/>
      <c r="BR12" s="17"/>
      <c r="BS12" s="17"/>
    </row>
    <row r="13" spans="1:122" customFormat="1" ht="17.25" customHeight="1" x14ac:dyDescent="0.2">
      <c r="A13" s="11">
        <v>9</v>
      </c>
      <c r="B13" s="11" t="s">
        <v>298</v>
      </c>
      <c r="C13" s="11">
        <v>9336</v>
      </c>
      <c r="D13" s="18" t="s">
        <v>232</v>
      </c>
      <c r="E13" s="18">
        <f t="shared" si="0"/>
        <v>1</v>
      </c>
      <c r="F13" s="145" t="s">
        <v>377</v>
      </c>
      <c r="G13" s="108">
        <f t="shared" si="1"/>
        <v>165</v>
      </c>
      <c r="H13" s="108">
        <f t="shared" si="2"/>
        <v>41</v>
      </c>
      <c r="I13" s="84"/>
      <c r="J13" s="22"/>
      <c r="K13" s="21">
        <v>29</v>
      </c>
      <c r="L13" s="21">
        <v>22</v>
      </c>
      <c r="M13" s="21">
        <v>21</v>
      </c>
      <c r="N13" s="21">
        <v>13</v>
      </c>
      <c r="O13" s="21">
        <v>31</v>
      </c>
      <c r="P13" s="21">
        <v>18</v>
      </c>
      <c r="Q13" s="21">
        <v>16</v>
      </c>
      <c r="R13" s="21">
        <v>15</v>
      </c>
      <c r="S13" s="22"/>
      <c r="T13" s="21">
        <v>3</v>
      </c>
      <c r="U13" s="21">
        <v>13</v>
      </c>
      <c r="V13" s="21">
        <v>3</v>
      </c>
      <c r="W13" s="21">
        <v>5</v>
      </c>
      <c r="X13" s="21">
        <v>2</v>
      </c>
      <c r="Y13" s="21">
        <v>10</v>
      </c>
      <c r="Z13" s="21">
        <v>4</v>
      </c>
      <c r="AA13" s="21">
        <v>1</v>
      </c>
      <c r="AB13" s="22"/>
      <c r="AC13" s="22">
        <v>3</v>
      </c>
      <c r="AD13" s="22">
        <v>4</v>
      </c>
      <c r="AE13" s="22"/>
      <c r="AF13" s="22">
        <v>30</v>
      </c>
      <c r="AG13" s="22">
        <v>15</v>
      </c>
      <c r="AH13" s="22">
        <v>105</v>
      </c>
      <c r="AI13" s="22">
        <v>1</v>
      </c>
      <c r="AJ13" s="22"/>
      <c r="AK13" s="22"/>
      <c r="AL13" s="22"/>
      <c r="AM13" s="22"/>
      <c r="AN13" s="22"/>
      <c r="AO13" s="21">
        <v>30</v>
      </c>
      <c r="AP13" s="21">
        <v>15</v>
      </c>
      <c r="AQ13" s="12">
        <v>105</v>
      </c>
      <c r="AR13" s="17">
        <v>1</v>
      </c>
      <c r="AS13" s="17">
        <v>40</v>
      </c>
      <c r="AT13" s="17">
        <v>1</v>
      </c>
      <c r="AU13" s="17">
        <v>2</v>
      </c>
      <c r="AV13" s="17"/>
      <c r="AW13" s="17"/>
      <c r="AX13" s="17"/>
      <c r="AY13" s="17"/>
      <c r="AZ13" s="17"/>
      <c r="BA13" s="17"/>
      <c r="BB13" s="17">
        <v>14</v>
      </c>
      <c r="BC13" s="17">
        <v>14</v>
      </c>
      <c r="BD13" s="17"/>
      <c r="BE13" s="17"/>
      <c r="BF13" s="17">
        <v>12</v>
      </c>
      <c r="BG13" s="17">
        <v>96</v>
      </c>
      <c r="BH13" s="17"/>
      <c r="BI13" s="17"/>
      <c r="BJ13" s="17">
        <v>7</v>
      </c>
      <c r="BK13" s="57">
        <v>20</v>
      </c>
      <c r="BL13" s="17"/>
      <c r="BM13" s="17"/>
      <c r="BN13" s="17">
        <v>3</v>
      </c>
      <c r="BO13" s="17">
        <v>90</v>
      </c>
      <c r="BP13" s="17"/>
      <c r="BQ13" s="17"/>
      <c r="BR13" s="17">
        <v>3</v>
      </c>
      <c r="BS13" s="17">
        <v>40</v>
      </c>
    </row>
    <row r="14" spans="1:122" customFormat="1" ht="17.25" customHeight="1" x14ac:dyDescent="0.2">
      <c r="A14" s="11">
        <v>10</v>
      </c>
      <c r="B14" s="73" t="s">
        <v>298</v>
      </c>
      <c r="C14" s="73">
        <v>19619</v>
      </c>
      <c r="D14" s="18" t="s">
        <v>362</v>
      </c>
      <c r="E14" s="18">
        <f t="shared" si="0"/>
        <v>1</v>
      </c>
      <c r="F14" s="145" t="s">
        <v>377</v>
      </c>
      <c r="G14" s="108">
        <f t="shared" si="1"/>
        <v>112</v>
      </c>
      <c r="H14" s="108">
        <f t="shared" si="2"/>
        <v>11</v>
      </c>
      <c r="I14" s="84"/>
      <c r="J14" s="22"/>
      <c r="K14" s="21">
        <v>37</v>
      </c>
      <c r="L14" s="21">
        <v>11</v>
      </c>
      <c r="M14" s="21">
        <v>12</v>
      </c>
      <c r="N14" s="21">
        <v>2</v>
      </c>
      <c r="O14" s="21">
        <v>16</v>
      </c>
      <c r="P14" s="21">
        <v>13</v>
      </c>
      <c r="Q14" s="21">
        <v>17</v>
      </c>
      <c r="R14" s="21">
        <v>4</v>
      </c>
      <c r="S14" s="22"/>
      <c r="T14" s="21">
        <v>1</v>
      </c>
      <c r="U14" s="21">
        <v>2</v>
      </c>
      <c r="V14" s="21">
        <v>2</v>
      </c>
      <c r="W14" s="21">
        <v>2</v>
      </c>
      <c r="X14" s="21">
        <v>1</v>
      </c>
      <c r="Y14" s="21">
        <v>1</v>
      </c>
      <c r="Z14" s="21">
        <v>2</v>
      </c>
      <c r="AA14" s="21"/>
      <c r="AB14" s="22">
        <v>7</v>
      </c>
      <c r="AC14" s="22"/>
      <c r="AD14" s="22">
        <v>4</v>
      </c>
      <c r="AE14" s="22">
        <v>3</v>
      </c>
      <c r="AF14" s="22">
        <v>28</v>
      </c>
      <c r="AG14" s="22">
        <v>20</v>
      </c>
      <c r="AH14" s="22"/>
      <c r="AI14" s="22">
        <v>3</v>
      </c>
      <c r="AJ14" s="22"/>
      <c r="AK14" s="22">
        <v>2</v>
      </c>
      <c r="AL14" s="22">
        <v>2</v>
      </c>
      <c r="AM14" s="22"/>
      <c r="AN14" s="22">
        <v>2</v>
      </c>
      <c r="AO14" s="21">
        <v>20</v>
      </c>
      <c r="AP14" s="21">
        <v>15</v>
      </c>
      <c r="AQ14" s="12">
        <v>45</v>
      </c>
      <c r="AR14" s="17"/>
      <c r="AS14" s="17"/>
      <c r="AT14" s="17"/>
      <c r="AU14" s="17"/>
      <c r="AV14" s="17"/>
      <c r="AW14" s="17"/>
      <c r="AX14" s="17">
        <v>1</v>
      </c>
      <c r="AY14" s="17">
        <v>40</v>
      </c>
      <c r="AZ14" s="17"/>
      <c r="BA14" s="17"/>
      <c r="BB14" s="17">
        <v>1</v>
      </c>
      <c r="BC14" s="17">
        <v>40</v>
      </c>
      <c r="BD14" s="17"/>
      <c r="BE14" s="17"/>
      <c r="BF14" s="17"/>
      <c r="BG14" s="17">
        <v>2</v>
      </c>
      <c r="BH14" s="17"/>
      <c r="BI14" s="17"/>
      <c r="BJ14" s="17"/>
      <c r="BK14" s="57">
        <v>3</v>
      </c>
      <c r="BL14" s="17"/>
      <c r="BM14" s="17"/>
      <c r="BN14" s="17"/>
      <c r="BO14" s="17">
        <v>1.5</v>
      </c>
      <c r="BP14" s="17"/>
      <c r="BQ14" s="17"/>
      <c r="BR14" s="17"/>
      <c r="BS14" s="17">
        <v>20</v>
      </c>
    </row>
    <row r="15" spans="1:122" customFormat="1" ht="17.25" customHeight="1" x14ac:dyDescent="0.2">
      <c r="A15" s="11">
        <v>11</v>
      </c>
      <c r="B15" s="73" t="s">
        <v>298</v>
      </c>
      <c r="C15" s="73">
        <v>9329</v>
      </c>
      <c r="D15" s="72" t="s">
        <v>65</v>
      </c>
      <c r="E15" s="18">
        <f t="shared" si="0"/>
        <v>1</v>
      </c>
      <c r="F15" s="145" t="s">
        <v>377</v>
      </c>
      <c r="G15" s="108">
        <f t="shared" si="1"/>
        <v>234</v>
      </c>
      <c r="H15" s="108">
        <f t="shared" si="2"/>
        <v>0</v>
      </c>
      <c r="I15" s="84"/>
      <c r="J15" s="22"/>
      <c r="K15" s="21">
        <v>21</v>
      </c>
      <c r="L15" s="21">
        <v>45</v>
      </c>
      <c r="M15" s="21">
        <v>47</v>
      </c>
      <c r="N15" s="21">
        <v>25</v>
      </c>
      <c r="O15" s="21">
        <v>10</v>
      </c>
      <c r="P15" s="21">
        <v>26</v>
      </c>
      <c r="Q15" s="21">
        <v>41</v>
      </c>
      <c r="R15" s="21">
        <v>19</v>
      </c>
      <c r="S15" s="22">
        <v>0</v>
      </c>
      <c r="T15" s="21"/>
      <c r="U15" s="21"/>
      <c r="V15" s="21"/>
      <c r="W15" s="21"/>
      <c r="X15" s="21"/>
      <c r="Y15" s="21"/>
      <c r="Z15" s="21"/>
      <c r="AA15" s="21"/>
      <c r="AB15" s="22"/>
      <c r="AC15" s="22">
        <v>1</v>
      </c>
      <c r="AD15" s="22"/>
      <c r="AE15" s="22"/>
      <c r="AF15" s="22">
        <v>46</v>
      </c>
      <c r="AG15" s="22">
        <v>33</v>
      </c>
      <c r="AH15" s="22">
        <v>192</v>
      </c>
      <c r="AI15" s="22">
        <v>3</v>
      </c>
      <c r="AJ15" s="22"/>
      <c r="AK15" s="22"/>
      <c r="AL15" s="22">
        <v>8</v>
      </c>
      <c r="AM15" s="22"/>
      <c r="AN15" s="22"/>
      <c r="AO15" s="21">
        <v>46</v>
      </c>
      <c r="AP15" s="21">
        <v>33</v>
      </c>
      <c r="AQ15" s="12">
        <v>192</v>
      </c>
      <c r="AR15" s="17">
        <v>1</v>
      </c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>
        <v>15</v>
      </c>
      <c r="BG15" s="17">
        <v>5</v>
      </c>
      <c r="BH15" s="17"/>
      <c r="BI15" s="17"/>
      <c r="BJ15" s="17">
        <v>15</v>
      </c>
      <c r="BK15" s="57">
        <v>5</v>
      </c>
      <c r="BL15" s="17"/>
      <c r="BM15" s="17"/>
      <c r="BN15" s="17">
        <v>1</v>
      </c>
      <c r="BO15" s="17">
        <v>20</v>
      </c>
      <c r="BP15" s="17"/>
      <c r="BQ15" s="17"/>
      <c r="BR15" s="17"/>
      <c r="BS15" s="17"/>
    </row>
    <row r="16" spans="1:122" customFormat="1" ht="17.25" customHeight="1" x14ac:dyDescent="0.2">
      <c r="A16" s="11">
        <v>12</v>
      </c>
      <c r="B16" s="149" t="s">
        <v>298</v>
      </c>
      <c r="C16" s="73">
        <v>19705</v>
      </c>
      <c r="D16" s="150" t="s">
        <v>381</v>
      </c>
      <c r="E16" s="141">
        <f t="shared" si="0"/>
        <v>1</v>
      </c>
      <c r="F16" s="145" t="s">
        <v>377</v>
      </c>
      <c r="G16" s="108">
        <f t="shared" ref="G16" si="3">SUM(J16:R16)</f>
        <v>121</v>
      </c>
      <c r="H16" s="108">
        <f t="shared" ref="H16" si="4">SUM(S16:AA16)</f>
        <v>24</v>
      </c>
      <c r="I16" s="84"/>
      <c r="J16" s="22"/>
      <c r="K16" s="21">
        <v>24</v>
      </c>
      <c r="L16" s="21">
        <v>17</v>
      </c>
      <c r="M16" s="21">
        <v>14</v>
      </c>
      <c r="N16" s="21">
        <v>15</v>
      </c>
      <c r="O16" s="21">
        <v>14</v>
      </c>
      <c r="P16" s="21">
        <v>15</v>
      </c>
      <c r="Q16" s="21">
        <v>10</v>
      </c>
      <c r="R16" s="21">
        <v>12</v>
      </c>
      <c r="S16" s="22"/>
      <c r="T16" s="21">
        <v>4</v>
      </c>
      <c r="U16" s="21">
        <v>4</v>
      </c>
      <c r="V16" s="21">
        <v>3</v>
      </c>
      <c r="W16" s="21">
        <v>2</v>
      </c>
      <c r="X16" s="21">
        <v>3</v>
      </c>
      <c r="Y16" s="21">
        <v>4</v>
      </c>
      <c r="Z16" s="21">
        <v>2</v>
      </c>
      <c r="AA16" s="21">
        <v>2</v>
      </c>
      <c r="AB16" s="22">
        <v>6</v>
      </c>
      <c r="AC16" s="22">
        <v>2</v>
      </c>
      <c r="AD16" s="22">
        <v>8</v>
      </c>
      <c r="AE16" s="22"/>
      <c r="AF16" s="22">
        <v>15</v>
      </c>
      <c r="AG16" s="22">
        <v>12</v>
      </c>
      <c r="AH16" s="22">
        <v>71</v>
      </c>
      <c r="AI16" s="22">
        <v>8</v>
      </c>
      <c r="AJ16" s="22"/>
      <c r="AK16" s="22"/>
      <c r="AL16" s="22">
        <v>4</v>
      </c>
      <c r="AM16" s="22"/>
      <c r="AN16" s="22"/>
      <c r="AO16" s="21">
        <v>13</v>
      </c>
      <c r="AP16" s="21">
        <v>9</v>
      </c>
      <c r="AQ16" s="12">
        <v>45</v>
      </c>
      <c r="AR16" s="17"/>
      <c r="AS16" s="17"/>
      <c r="AT16" s="17">
        <v>2</v>
      </c>
      <c r="AU16" s="17">
        <v>5</v>
      </c>
      <c r="AV16" s="17"/>
      <c r="AW16" s="17"/>
      <c r="AX16" s="17"/>
      <c r="AY16" s="17"/>
      <c r="AZ16" s="17"/>
      <c r="BA16" s="17"/>
      <c r="BB16" s="17">
        <v>3</v>
      </c>
      <c r="BC16" s="17">
        <v>3</v>
      </c>
      <c r="BD16" s="17"/>
      <c r="BE16" s="17"/>
      <c r="BF16" s="17"/>
      <c r="BG16" s="17">
        <v>3</v>
      </c>
      <c r="BH16" s="17">
        <v>2</v>
      </c>
      <c r="BI16" s="17"/>
      <c r="BJ16" s="17">
        <v>7</v>
      </c>
      <c r="BK16" s="57">
        <v>1</v>
      </c>
      <c r="BL16" s="17"/>
      <c r="BM16" s="17"/>
      <c r="BN16" s="17">
        <v>2</v>
      </c>
      <c r="BO16" s="17"/>
      <c r="BP16" s="17"/>
      <c r="BQ16" s="17"/>
      <c r="BR16" s="17"/>
      <c r="BS16" s="17"/>
    </row>
    <row r="17" spans="1:71" customFormat="1" ht="17.25" customHeight="1" x14ac:dyDescent="0.2">
      <c r="A17" s="73">
        <v>13</v>
      </c>
      <c r="B17" s="73" t="s">
        <v>298</v>
      </c>
      <c r="C17" s="73">
        <v>19560</v>
      </c>
      <c r="D17" s="72" t="s">
        <v>355</v>
      </c>
      <c r="E17" s="151">
        <f>IF(F17="Y",1,"")</f>
        <v>1</v>
      </c>
      <c r="F17" s="152" t="s">
        <v>377</v>
      </c>
      <c r="G17" s="153">
        <f>SUM(J17:R17)</f>
        <v>76</v>
      </c>
      <c r="H17" s="153">
        <f>SUM(S17:AA17)</f>
        <v>11</v>
      </c>
      <c r="I17" s="154"/>
      <c r="J17" s="155"/>
      <c r="K17" s="156">
        <v>17</v>
      </c>
      <c r="L17" s="156">
        <v>8</v>
      </c>
      <c r="M17" s="156">
        <v>7</v>
      </c>
      <c r="N17" s="156">
        <v>4</v>
      </c>
      <c r="O17" s="156">
        <v>22</v>
      </c>
      <c r="P17" s="156">
        <v>5</v>
      </c>
      <c r="Q17" s="156">
        <v>10</v>
      </c>
      <c r="R17" s="156">
        <v>3</v>
      </c>
      <c r="S17" s="155"/>
      <c r="T17" s="156">
        <v>2</v>
      </c>
      <c r="U17" s="156"/>
      <c r="V17" s="156">
        <v>3</v>
      </c>
      <c r="W17" s="156">
        <v>1</v>
      </c>
      <c r="X17" s="156">
        <v>4</v>
      </c>
      <c r="Y17" s="156"/>
      <c r="Z17" s="156"/>
      <c r="AA17" s="156">
        <v>1</v>
      </c>
      <c r="AB17" s="155"/>
      <c r="AC17" s="155"/>
      <c r="AD17" s="155">
        <v>1</v>
      </c>
      <c r="AE17" s="155"/>
      <c r="AF17" s="155">
        <v>8</v>
      </c>
      <c r="AG17" s="155">
        <v>7</v>
      </c>
      <c r="AH17" s="155">
        <v>20</v>
      </c>
      <c r="AI17" s="155"/>
      <c r="AJ17" s="155"/>
      <c r="AK17" s="155"/>
      <c r="AL17" s="155"/>
      <c r="AM17" s="155"/>
      <c r="AN17" s="155"/>
      <c r="AO17" s="156">
        <v>12</v>
      </c>
      <c r="AP17" s="156">
        <v>10</v>
      </c>
      <c r="AQ17" s="157">
        <v>20</v>
      </c>
      <c r="AR17" s="158"/>
      <c r="AS17" s="158"/>
      <c r="AT17" s="158">
        <v>1</v>
      </c>
      <c r="AU17" s="158">
        <v>40</v>
      </c>
      <c r="AV17" s="158"/>
      <c r="AW17" s="158"/>
      <c r="AX17" s="158">
        <v>1</v>
      </c>
      <c r="AY17" s="158">
        <v>20</v>
      </c>
      <c r="AZ17" s="158"/>
      <c r="BA17" s="158"/>
      <c r="BB17" s="158">
        <v>10</v>
      </c>
      <c r="BC17" s="158">
        <v>200</v>
      </c>
      <c r="BD17" s="158"/>
      <c r="BE17" s="158"/>
      <c r="BF17" s="158">
        <v>7</v>
      </c>
      <c r="BG17" s="158">
        <v>14</v>
      </c>
      <c r="BH17" s="158"/>
      <c r="BI17" s="158"/>
      <c r="BJ17" s="158">
        <v>7</v>
      </c>
      <c r="BK17" s="159">
        <v>14</v>
      </c>
      <c r="BL17" s="158"/>
      <c r="BM17" s="158"/>
      <c r="BN17" s="158">
        <v>6</v>
      </c>
      <c r="BO17" s="158">
        <v>20</v>
      </c>
      <c r="BP17" s="158"/>
      <c r="BQ17" s="158"/>
      <c r="BR17" s="158">
        <v>15</v>
      </c>
      <c r="BS17" s="158">
        <v>10</v>
      </c>
    </row>
    <row r="18" spans="1:71" s="17" customFormat="1" ht="18" customHeight="1" x14ac:dyDescent="0.2">
      <c r="A18" s="163">
        <v>14</v>
      </c>
      <c r="B18" s="163" t="s">
        <v>298</v>
      </c>
      <c r="C18" s="16">
        <v>19621</v>
      </c>
      <c r="D18" s="164" t="s">
        <v>382</v>
      </c>
      <c r="E18" s="165">
        <f>IF(F18="Y",1,"")</f>
        <v>1</v>
      </c>
      <c r="F18" s="163" t="s">
        <v>377</v>
      </c>
      <c r="G18" s="108">
        <f>SUM(J18:R18)</f>
        <v>152</v>
      </c>
      <c r="H18" s="108">
        <f>SUM(S18:AA18)</f>
        <v>44</v>
      </c>
      <c r="I18" s="140"/>
      <c r="K18" s="166">
        <v>50</v>
      </c>
      <c r="L18" s="166">
        <v>13</v>
      </c>
      <c r="M18" s="166">
        <v>14</v>
      </c>
      <c r="N18" s="166">
        <v>2</v>
      </c>
      <c r="O18" s="166">
        <v>40</v>
      </c>
      <c r="P18" s="166">
        <v>18</v>
      </c>
      <c r="Q18" s="166">
        <v>10</v>
      </c>
      <c r="R18" s="166">
        <v>5</v>
      </c>
      <c r="T18" s="166">
        <v>5</v>
      </c>
      <c r="U18" s="166">
        <v>2</v>
      </c>
      <c r="V18" s="166">
        <v>6</v>
      </c>
      <c r="W18" s="166">
        <v>4</v>
      </c>
      <c r="X18" s="166">
        <v>10</v>
      </c>
      <c r="Y18" s="166">
        <v>2</v>
      </c>
      <c r="Z18" s="166">
        <v>10</v>
      </c>
      <c r="AA18" s="166">
        <v>5</v>
      </c>
      <c r="AB18" s="166">
        <v>26</v>
      </c>
      <c r="AC18" s="166">
        <v>1</v>
      </c>
      <c r="AD18" s="166">
        <v>3</v>
      </c>
      <c r="AE18" s="166">
        <v>5</v>
      </c>
      <c r="AF18" s="166">
        <v>40</v>
      </c>
      <c r="AG18" s="166">
        <v>40</v>
      </c>
      <c r="AH18" s="166">
        <v>60</v>
      </c>
      <c r="AI18" s="166"/>
      <c r="AL18" s="17">
        <v>2</v>
      </c>
      <c r="AO18" s="166">
        <v>8</v>
      </c>
      <c r="AP18" s="166">
        <v>12</v>
      </c>
      <c r="AQ18" s="167">
        <v>9</v>
      </c>
      <c r="AV18" s="17">
        <v>1</v>
      </c>
      <c r="AW18" s="17">
        <v>30</v>
      </c>
      <c r="BK18" s="57"/>
    </row>
    <row r="19" spans="1:71" s="65" customFormat="1" ht="17.25" customHeight="1" x14ac:dyDescent="0.2">
      <c r="A19" s="215" t="s">
        <v>365</v>
      </c>
      <c r="B19" s="215"/>
      <c r="C19" s="215"/>
      <c r="D19" s="215"/>
      <c r="E19" s="160" t="str">
        <f t="shared" si="0"/>
        <v/>
      </c>
      <c r="F19" s="161"/>
      <c r="G19" s="162">
        <f>SUM(G5:G18)</f>
        <v>1436</v>
      </c>
      <c r="H19" s="162">
        <f>SUM(H5:H18)</f>
        <v>268</v>
      </c>
      <c r="I19" s="162">
        <f t="shared" ref="I19:BS19" si="5">SUM(I5:I18)</f>
        <v>0</v>
      </c>
      <c r="J19" s="162">
        <f t="shared" si="5"/>
        <v>0</v>
      </c>
      <c r="K19" s="162">
        <f t="shared" si="5"/>
        <v>265</v>
      </c>
      <c r="L19" s="162">
        <f t="shared" si="5"/>
        <v>213</v>
      </c>
      <c r="M19" s="162">
        <f t="shared" si="5"/>
        <v>187</v>
      </c>
      <c r="N19" s="162">
        <f t="shared" si="5"/>
        <v>132</v>
      </c>
      <c r="O19" s="162">
        <f t="shared" si="5"/>
        <v>214</v>
      </c>
      <c r="P19" s="162">
        <f t="shared" si="5"/>
        <v>157</v>
      </c>
      <c r="Q19" s="162">
        <f t="shared" si="5"/>
        <v>164</v>
      </c>
      <c r="R19" s="162">
        <f t="shared" si="5"/>
        <v>104</v>
      </c>
      <c r="S19" s="162">
        <f t="shared" si="5"/>
        <v>0</v>
      </c>
      <c r="T19" s="162">
        <f t="shared" si="5"/>
        <v>54</v>
      </c>
      <c r="U19" s="162">
        <f t="shared" si="5"/>
        <v>45</v>
      </c>
      <c r="V19" s="162">
        <f t="shared" si="5"/>
        <v>27</v>
      </c>
      <c r="W19" s="162">
        <f t="shared" si="5"/>
        <v>19</v>
      </c>
      <c r="X19" s="162">
        <f t="shared" si="5"/>
        <v>50</v>
      </c>
      <c r="Y19" s="162">
        <f t="shared" si="5"/>
        <v>36</v>
      </c>
      <c r="Z19" s="162">
        <f t="shared" si="5"/>
        <v>22</v>
      </c>
      <c r="AA19" s="162">
        <f t="shared" si="5"/>
        <v>15</v>
      </c>
      <c r="AB19" s="162">
        <f t="shared" si="5"/>
        <v>45</v>
      </c>
      <c r="AC19" s="162">
        <f t="shared" si="5"/>
        <v>17</v>
      </c>
      <c r="AD19" s="162">
        <f t="shared" si="5"/>
        <v>24</v>
      </c>
      <c r="AE19" s="162">
        <f t="shared" si="5"/>
        <v>10</v>
      </c>
      <c r="AF19" s="162">
        <f t="shared" si="5"/>
        <v>305</v>
      </c>
      <c r="AG19" s="162">
        <f t="shared" si="5"/>
        <v>243</v>
      </c>
      <c r="AH19" s="162">
        <f t="shared" si="5"/>
        <v>798</v>
      </c>
      <c r="AI19" s="162">
        <f t="shared" si="5"/>
        <v>35</v>
      </c>
      <c r="AJ19" s="162">
        <f t="shared" si="5"/>
        <v>0</v>
      </c>
      <c r="AK19" s="162">
        <f t="shared" si="5"/>
        <v>2</v>
      </c>
      <c r="AL19" s="162">
        <f t="shared" si="5"/>
        <v>24</v>
      </c>
      <c r="AM19" s="162">
        <f t="shared" si="5"/>
        <v>2</v>
      </c>
      <c r="AN19" s="162">
        <f t="shared" si="5"/>
        <v>7</v>
      </c>
      <c r="AO19" s="162">
        <f t="shared" si="5"/>
        <v>281</v>
      </c>
      <c r="AP19" s="162">
        <f t="shared" si="5"/>
        <v>198</v>
      </c>
      <c r="AQ19" s="162">
        <f t="shared" si="5"/>
        <v>557</v>
      </c>
      <c r="AR19" s="162">
        <f t="shared" si="5"/>
        <v>9</v>
      </c>
      <c r="AS19" s="162">
        <f t="shared" si="5"/>
        <v>215</v>
      </c>
      <c r="AT19" s="162">
        <f t="shared" si="5"/>
        <v>5</v>
      </c>
      <c r="AU19" s="162">
        <f t="shared" si="5"/>
        <v>50</v>
      </c>
      <c r="AV19" s="162">
        <f t="shared" si="5"/>
        <v>5</v>
      </c>
      <c r="AW19" s="162">
        <f t="shared" si="5"/>
        <v>100</v>
      </c>
      <c r="AX19" s="162">
        <f t="shared" si="5"/>
        <v>2</v>
      </c>
      <c r="AY19" s="162">
        <f t="shared" si="5"/>
        <v>60</v>
      </c>
      <c r="AZ19" s="162">
        <f t="shared" si="5"/>
        <v>0</v>
      </c>
      <c r="BA19" s="162">
        <f t="shared" si="5"/>
        <v>0</v>
      </c>
      <c r="BB19" s="162">
        <f t="shared" si="5"/>
        <v>50</v>
      </c>
      <c r="BC19" s="162">
        <f t="shared" si="5"/>
        <v>291</v>
      </c>
      <c r="BD19" s="162">
        <f t="shared" si="5"/>
        <v>0</v>
      </c>
      <c r="BE19" s="162">
        <f t="shared" si="5"/>
        <v>0</v>
      </c>
      <c r="BF19" s="162">
        <f t="shared" si="5"/>
        <v>56</v>
      </c>
      <c r="BG19" s="162">
        <f t="shared" si="5"/>
        <v>179</v>
      </c>
      <c r="BH19" s="162">
        <f t="shared" si="5"/>
        <v>2</v>
      </c>
      <c r="BI19" s="162">
        <f t="shared" si="5"/>
        <v>0</v>
      </c>
      <c r="BJ19" s="162">
        <f t="shared" si="5"/>
        <v>55</v>
      </c>
      <c r="BK19" s="162">
        <f t="shared" si="5"/>
        <v>80</v>
      </c>
      <c r="BL19" s="162">
        <f t="shared" si="5"/>
        <v>0</v>
      </c>
      <c r="BM19" s="162">
        <f t="shared" si="5"/>
        <v>0</v>
      </c>
      <c r="BN19" s="162">
        <f t="shared" si="5"/>
        <v>16</v>
      </c>
      <c r="BO19" s="162">
        <f t="shared" si="5"/>
        <v>144.5</v>
      </c>
      <c r="BP19" s="162">
        <f t="shared" si="5"/>
        <v>0</v>
      </c>
      <c r="BQ19" s="162">
        <f t="shared" si="5"/>
        <v>0</v>
      </c>
      <c r="BR19" s="162">
        <f t="shared" si="5"/>
        <v>24</v>
      </c>
      <c r="BS19" s="162">
        <f t="shared" si="5"/>
        <v>75</v>
      </c>
    </row>
    <row r="20" spans="1:71" s="65" customFormat="1" ht="17.25" customHeight="1" x14ac:dyDescent="0.2">
      <c r="A20" s="214" t="s">
        <v>356</v>
      </c>
      <c r="B20" s="214"/>
      <c r="C20" s="214"/>
      <c r="D20" s="214"/>
      <c r="E20" s="102" t="str">
        <f t="shared" si="0"/>
        <v/>
      </c>
      <c r="F20" s="86"/>
      <c r="G20" s="104">
        <v>1190</v>
      </c>
      <c r="H20" s="104">
        <v>149</v>
      </c>
      <c r="I20" s="83">
        <v>0</v>
      </c>
      <c r="J20" s="101">
        <v>24</v>
      </c>
      <c r="K20" s="101">
        <v>201</v>
      </c>
      <c r="L20" s="101">
        <v>170</v>
      </c>
      <c r="M20" s="101">
        <v>161</v>
      </c>
      <c r="N20" s="101">
        <v>112</v>
      </c>
      <c r="O20" s="101">
        <v>197</v>
      </c>
      <c r="P20" s="101">
        <v>107</v>
      </c>
      <c r="Q20" s="101">
        <v>141</v>
      </c>
      <c r="R20" s="101">
        <v>78</v>
      </c>
      <c r="S20" s="101">
        <v>0</v>
      </c>
      <c r="T20" s="101">
        <v>36</v>
      </c>
      <c r="U20" s="101">
        <v>30</v>
      </c>
      <c r="V20" s="101">
        <v>13</v>
      </c>
      <c r="W20" s="101">
        <v>5</v>
      </c>
      <c r="X20" s="101">
        <v>28</v>
      </c>
      <c r="Y20" s="101">
        <v>21</v>
      </c>
      <c r="Z20" s="101">
        <v>8</v>
      </c>
      <c r="AA20" s="101">
        <v>8</v>
      </c>
      <c r="AB20" s="101">
        <v>13</v>
      </c>
      <c r="AC20" s="101">
        <v>21</v>
      </c>
      <c r="AD20" s="101">
        <v>26</v>
      </c>
      <c r="AE20" s="101">
        <v>11</v>
      </c>
      <c r="AF20" s="101">
        <v>256</v>
      </c>
      <c r="AG20" s="101">
        <v>172</v>
      </c>
      <c r="AH20" s="101">
        <v>673</v>
      </c>
      <c r="AI20" s="101">
        <v>31</v>
      </c>
      <c r="AJ20" s="101">
        <v>3</v>
      </c>
      <c r="AK20" s="101">
        <v>0</v>
      </c>
      <c r="AL20" s="101">
        <v>8</v>
      </c>
      <c r="AM20" s="101">
        <v>2</v>
      </c>
      <c r="AN20" s="101">
        <v>4</v>
      </c>
      <c r="AO20" s="101">
        <v>278</v>
      </c>
      <c r="AP20" s="101">
        <v>165</v>
      </c>
      <c r="AQ20" s="101">
        <v>207</v>
      </c>
      <c r="AR20" s="101">
        <v>8</v>
      </c>
      <c r="AS20" s="101">
        <v>205</v>
      </c>
      <c r="AT20" s="101">
        <v>4</v>
      </c>
      <c r="AU20" s="101">
        <v>64</v>
      </c>
      <c r="AV20" s="101">
        <v>4</v>
      </c>
      <c r="AW20" s="101">
        <v>70</v>
      </c>
      <c r="AX20" s="101">
        <v>1</v>
      </c>
      <c r="AY20" s="101">
        <v>2</v>
      </c>
      <c r="AZ20" s="101">
        <v>0</v>
      </c>
      <c r="BA20" s="101">
        <v>0</v>
      </c>
      <c r="BB20" s="101">
        <v>29</v>
      </c>
      <c r="BC20" s="101">
        <v>67</v>
      </c>
      <c r="BD20" s="101">
        <v>0</v>
      </c>
      <c r="BE20" s="101">
        <v>0</v>
      </c>
      <c r="BF20" s="101">
        <v>40</v>
      </c>
      <c r="BG20" s="101">
        <v>162</v>
      </c>
      <c r="BH20" s="101">
        <v>0</v>
      </c>
      <c r="BI20" s="101">
        <v>0</v>
      </c>
      <c r="BJ20" s="101">
        <v>37</v>
      </c>
      <c r="BK20" s="101">
        <v>66</v>
      </c>
      <c r="BL20" s="101">
        <v>0</v>
      </c>
      <c r="BM20" s="101">
        <v>0</v>
      </c>
      <c r="BN20" s="101">
        <v>18</v>
      </c>
      <c r="BO20" s="101">
        <v>123</v>
      </c>
      <c r="BP20" s="101">
        <v>0</v>
      </c>
      <c r="BQ20" s="101">
        <v>0</v>
      </c>
      <c r="BR20" s="101">
        <v>9</v>
      </c>
      <c r="BS20" s="101">
        <v>54</v>
      </c>
    </row>
    <row r="21" spans="1:71" s="8" customFormat="1" ht="17.25" customHeight="1" x14ac:dyDescent="0.2">
      <c r="A21" s="209" t="s">
        <v>366</v>
      </c>
      <c r="B21" s="209"/>
      <c r="C21" s="209"/>
      <c r="D21" s="209"/>
      <c r="E21" s="103"/>
      <c r="F21" s="16"/>
      <c r="G21" s="85">
        <f t="shared" ref="G21:BS21" si="6">IF(G19=0,"",G19/G20)</f>
        <v>1.2067226890756302</v>
      </c>
      <c r="H21" s="85">
        <f t="shared" si="6"/>
        <v>1.7986577181208054</v>
      </c>
      <c r="I21" s="85" t="str">
        <f t="shared" si="6"/>
        <v/>
      </c>
      <c r="J21" s="85" t="str">
        <f t="shared" si="6"/>
        <v/>
      </c>
      <c r="K21" s="85">
        <f t="shared" si="6"/>
        <v>1.3184079601990051</v>
      </c>
      <c r="L21" s="85">
        <f t="shared" si="6"/>
        <v>1.2529411764705882</v>
      </c>
      <c r="M21" s="85">
        <f t="shared" si="6"/>
        <v>1.1614906832298137</v>
      </c>
      <c r="N21" s="85">
        <f t="shared" si="6"/>
        <v>1.1785714285714286</v>
      </c>
      <c r="O21" s="85">
        <f t="shared" si="6"/>
        <v>1.0862944162436547</v>
      </c>
      <c r="P21" s="85">
        <f t="shared" si="6"/>
        <v>1.4672897196261683</v>
      </c>
      <c r="Q21" s="85">
        <f t="shared" si="6"/>
        <v>1.1631205673758864</v>
      </c>
      <c r="R21" s="85">
        <f t="shared" si="6"/>
        <v>1.3333333333333333</v>
      </c>
      <c r="S21" s="85" t="str">
        <f t="shared" si="6"/>
        <v/>
      </c>
      <c r="T21" s="85">
        <f t="shared" si="6"/>
        <v>1.5</v>
      </c>
      <c r="U21" s="85">
        <f t="shared" si="6"/>
        <v>1.5</v>
      </c>
      <c r="V21" s="85">
        <f t="shared" si="6"/>
        <v>2.0769230769230771</v>
      </c>
      <c r="W21" s="85">
        <f t="shared" si="6"/>
        <v>3.8</v>
      </c>
      <c r="X21" s="85">
        <f t="shared" si="6"/>
        <v>1.7857142857142858</v>
      </c>
      <c r="Y21" s="85">
        <f t="shared" si="6"/>
        <v>1.7142857142857142</v>
      </c>
      <c r="Z21" s="85">
        <f t="shared" si="6"/>
        <v>2.75</v>
      </c>
      <c r="AA21" s="85">
        <f t="shared" si="6"/>
        <v>1.875</v>
      </c>
      <c r="AB21" s="85">
        <f t="shared" si="6"/>
        <v>3.4615384615384617</v>
      </c>
      <c r="AC21" s="85">
        <f t="shared" si="6"/>
        <v>0.80952380952380953</v>
      </c>
      <c r="AD21" s="85">
        <f t="shared" si="6"/>
        <v>0.92307692307692313</v>
      </c>
      <c r="AE21" s="85">
        <f t="shared" si="6"/>
        <v>0.90909090909090906</v>
      </c>
      <c r="AF21" s="85">
        <f t="shared" si="6"/>
        <v>1.19140625</v>
      </c>
      <c r="AG21" s="85">
        <f t="shared" si="6"/>
        <v>1.4127906976744187</v>
      </c>
      <c r="AH21" s="85">
        <f t="shared" si="6"/>
        <v>1.1857355126300149</v>
      </c>
      <c r="AI21" s="85">
        <f t="shared" si="6"/>
        <v>1.1290322580645162</v>
      </c>
      <c r="AJ21" s="85"/>
      <c r="AK21" s="85" t="e">
        <f t="shared" si="6"/>
        <v>#DIV/0!</v>
      </c>
      <c r="AL21" s="85">
        <f t="shared" si="6"/>
        <v>3</v>
      </c>
      <c r="AM21" s="85">
        <f t="shared" si="6"/>
        <v>1</v>
      </c>
      <c r="AN21" s="85">
        <f t="shared" si="6"/>
        <v>1.75</v>
      </c>
      <c r="AO21" s="85">
        <f t="shared" si="6"/>
        <v>1.0107913669064748</v>
      </c>
      <c r="AP21" s="85">
        <f t="shared" si="6"/>
        <v>1.2</v>
      </c>
      <c r="AQ21" s="85">
        <f t="shared" si="6"/>
        <v>2.6908212560386473</v>
      </c>
      <c r="AR21" s="85">
        <f t="shared" si="6"/>
        <v>1.125</v>
      </c>
      <c r="AS21" s="85">
        <f t="shared" si="6"/>
        <v>1.0487804878048781</v>
      </c>
      <c r="AT21" s="85">
        <f t="shared" si="6"/>
        <v>1.25</v>
      </c>
      <c r="AU21" s="85">
        <f t="shared" si="6"/>
        <v>0.78125</v>
      </c>
      <c r="AV21" s="85">
        <f t="shared" si="6"/>
        <v>1.25</v>
      </c>
      <c r="AW21" s="85">
        <f t="shared" si="6"/>
        <v>1.4285714285714286</v>
      </c>
      <c r="AX21" s="85">
        <f t="shared" si="6"/>
        <v>2</v>
      </c>
      <c r="AY21" s="85">
        <f t="shared" si="6"/>
        <v>30</v>
      </c>
      <c r="AZ21" s="85" t="str">
        <f t="shared" si="6"/>
        <v/>
      </c>
      <c r="BA21" s="85" t="str">
        <f t="shared" si="6"/>
        <v/>
      </c>
      <c r="BB21" s="85">
        <f t="shared" si="6"/>
        <v>1.7241379310344827</v>
      </c>
      <c r="BC21" s="85">
        <f t="shared" si="6"/>
        <v>4.3432835820895521</v>
      </c>
      <c r="BD21" s="85" t="str">
        <f t="shared" si="6"/>
        <v/>
      </c>
      <c r="BE21" s="85" t="str">
        <f t="shared" si="6"/>
        <v/>
      </c>
      <c r="BF21" s="85">
        <f t="shared" si="6"/>
        <v>1.4</v>
      </c>
      <c r="BG21" s="85">
        <f t="shared" si="6"/>
        <v>1.1049382716049383</v>
      </c>
      <c r="BH21" s="85"/>
      <c r="BI21" s="85" t="str">
        <f t="shared" si="6"/>
        <v/>
      </c>
      <c r="BJ21" s="85">
        <f t="shared" si="6"/>
        <v>1.4864864864864864</v>
      </c>
      <c r="BK21" s="85">
        <f t="shared" si="6"/>
        <v>1.2121212121212122</v>
      </c>
      <c r="BL21" s="85" t="str">
        <f t="shared" si="6"/>
        <v/>
      </c>
      <c r="BM21" s="85" t="str">
        <f t="shared" si="6"/>
        <v/>
      </c>
      <c r="BN21" s="85">
        <f t="shared" si="6"/>
        <v>0.88888888888888884</v>
      </c>
      <c r="BO21" s="85">
        <f t="shared" si="6"/>
        <v>1.1747967479674797</v>
      </c>
      <c r="BP21" s="85" t="str">
        <f t="shared" si="6"/>
        <v/>
      </c>
      <c r="BQ21" s="85" t="str">
        <f t="shared" si="6"/>
        <v/>
      </c>
      <c r="BR21" s="85">
        <f t="shared" si="6"/>
        <v>2.6666666666666665</v>
      </c>
      <c r="BS21" s="85">
        <f t="shared" si="6"/>
        <v>1.3888888888888888</v>
      </c>
    </row>
    <row r="22" spans="1:71" x14ac:dyDescent="0.2">
      <c r="E22" s="52" t="str">
        <f t="shared" si="0"/>
        <v/>
      </c>
    </row>
    <row r="23" spans="1:71" x14ac:dyDescent="0.2">
      <c r="D23" s="126" t="s">
        <v>367</v>
      </c>
      <c r="E23" s="126"/>
      <c r="F23" s="127">
        <f>SUM(E5:E18)</f>
        <v>12</v>
      </c>
    </row>
    <row r="24" spans="1:71" x14ac:dyDescent="0.2">
      <c r="D24" s="126" t="s">
        <v>321</v>
      </c>
      <c r="E24" s="126"/>
      <c r="F24" s="128">
        <f>+F23/A15</f>
        <v>1.0909090909090908</v>
      </c>
    </row>
    <row r="25" spans="1:71" x14ac:dyDescent="0.2">
      <c r="E25" s="52" t="str">
        <f t="shared" si="0"/>
        <v/>
      </c>
    </row>
    <row r="26" spans="1:71" x14ac:dyDescent="0.2">
      <c r="E26" s="52" t="str">
        <f t="shared" si="0"/>
        <v/>
      </c>
      <c r="I26" s="87"/>
      <c r="K26" s="68"/>
    </row>
    <row r="27" spans="1:71" x14ac:dyDescent="0.2">
      <c r="E27" s="52" t="str">
        <f t="shared" si="0"/>
        <v/>
      </c>
      <c r="I27" s="87"/>
    </row>
    <row r="28" spans="1:71" x14ac:dyDescent="0.2">
      <c r="E28" s="52" t="str">
        <f t="shared" si="0"/>
        <v/>
      </c>
      <c r="I28" s="87"/>
    </row>
    <row r="29" spans="1:71" x14ac:dyDescent="0.2">
      <c r="E29" s="52" t="str">
        <f t="shared" si="0"/>
        <v/>
      </c>
      <c r="I29" s="87"/>
    </row>
    <row r="30" spans="1:71" x14ac:dyDescent="0.2">
      <c r="E30" s="52" t="str">
        <f t="shared" si="0"/>
        <v/>
      </c>
      <c r="I30" s="87"/>
    </row>
    <row r="31" spans="1:71" x14ac:dyDescent="0.2">
      <c r="E31" s="52" t="str">
        <f t="shared" si="0"/>
        <v/>
      </c>
      <c r="I31" s="87"/>
    </row>
    <row r="32" spans="1:71" x14ac:dyDescent="0.2">
      <c r="E32" s="52" t="str">
        <f t="shared" si="0"/>
        <v/>
      </c>
      <c r="I32" s="87"/>
    </row>
    <row r="33" spans="5:5" x14ac:dyDescent="0.2">
      <c r="E33" s="52" t="str">
        <f t="shared" si="0"/>
        <v/>
      </c>
    </row>
    <row r="34" spans="5:5" x14ac:dyDescent="0.2">
      <c r="E34" s="52" t="str">
        <f t="shared" si="0"/>
        <v/>
      </c>
    </row>
    <row r="35" spans="5:5" x14ac:dyDescent="0.2">
      <c r="E35" s="52" t="str">
        <f t="shared" si="0"/>
        <v/>
      </c>
    </row>
    <row r="36" spans="5:5" x14ac:dyDescent="0.2">
      <c r="E36" s="52" t="str">
        <f t="shared" si="0"/>
        <v/>
      </c>
    </row>
    <row r="37" spans="5:5" x14ac:dyDescent="0.2">
      <c r="E37" s="52" t="str">
        <f t="shared" si="0"/>
        <v/>
      </c>
    </row>
    <row r="38" spans="5:5" x14ac:dyDescent="0.2">
      <c r="E38" s="52" t="str">
        <f t="shared" si="0"/>
        <v/>
      </c>
    </row>
    <row r="39" spans="5:5" x14ac:dyDescent="0.2">
      <c r="E39" s="52" t="str">
        <f t="shared" si="0"/>
        <v/>
      </c>
    </row>
    <row r="40" spans="5:5" x14ac:dyDescent="0.2">
      <c r="E40" s="52" t="str">
        <f t="shared" si="0"/>
        <v/>
      </c>
    </row>
    <row r="41" spans="5:5" x14ac:dyDescent="0.2">
      <c r="E41" s="52" t="str">
        <f t="shared" si="0"/>
        <v/>
      </c>
    </row>
    <row r="42" spans="5:5" x14ac:dyDescent="0.2">
      <c r="E42" s="52" t="str">
        <f t="shared" si="0"/>
        <v/>
      </c>
    </row>
    <row r="43" spans="5:5" x14ac:dyDescent="0.2">
      <c r="E43" s="52" t="str">
        <f t="shared" si="0"/>
        <v/>
      </c>
    </row>
    <row r="44" spans="5:5" x14ac:dyDescent="0.2">
      <c r="E44" s="52" t="str">
        <f t="shared" si="0"/>
        <v/>
      </c>
    </row>
    <row r="45" spans="5:5" x14ac:dyDescent="0.2">
      <c r="E45" s="52" t="str">
        <f t="shared" si="0"/>
        <v/>
      </c>
    </row>
    <row r="46" spans="5:5" x14ac:dyDescent="0.2">
      <c r="E46" s="52" t="str">
        <f t="shared" si="0"/>
        <v/>
      </c>
    </row>
    <row r="47" spans="5:5" x14ac:dyDescent="0.2">
      <c r="E47" s="52" t="str">
        <f t="shared" si="0"/>
        <v/>
      </c>
    </row>
    <row r="48" spans="5:5" x14ac:dyDescent="0.2">
      <c r="E48" s="52" t="str">
        <f t="shared" si="0"/>
        <v/>
      </c>
    </row>
    <row r="49" spans="5:5" x14ac:dyDescent="0.2">
      <c r="E49" s="52" t="str">
        <f t="shared" si="0"/>
        <v/>
      </c>
    </row>
    <row r="50" spans="5:5" x14ac:dyDescent="0.2">
      <c r="E50" s="52" t="str">
        <f t="shared" si="0"/>
        <v/>
      </c>
    </row>
    <row r="51" spans="5:5" x14ac:dyDescent="0.2">
      <c r="E51" s="52" t="str">
        <f t="shared" si="0"/>
        <v/>
      </c>
    </row>
    <row r="52" spans="5:5" x14ac:dyDescent="0.2">
      <c r="E52" s="52" t="str">
        <f t="shared" si="0"/>
        <v/>
      </c>
    </row>
    <row r="53" spans="5:5" x14ac:dyDescent="0.2">
      <c r="E53" s="67" t="str">
        <f t="shared" si="0"/>
        <v/>
      </c>
    </row>
    <row r="54" spans="5:5" x14ac:dyDescent="0.2">
      <c r="E54" s="52" t="str">
        <f t="shared" si="0"/>
        <v/>
      </c>
    </row>
    <row r="55" spans="5:5" x14ac:dyDescent="0.2">
      <c r="E55" s="52" t="str">
        <f t="shared" si="0"/>
        <v/>
      </c>
    </row>
    <row r="56" spans="5:5" x14ac:dyDescent="0.2">
      <c r="E56" s="52" t="str">
        <f t="shared" si="0"/>
        <v/>
      </c>
    </row>
    <row r="57" spans="5:5" x14ac:dyDescent="0.2">
      <c r="E57" s="52" t="str">
        <f t="shared" si="0"/>
        <v/>
      </c>
    </row>
    <row r="58" spans="5:5" x14ac:dyDescent="0.2">
      <c r="E58" s="52" t="str">
        <f t="shared" si="0"/>
        <v/>
      </c>
    </row>
    <row r="59" spans="5:5" x14ac:dyDescent="0.2">
      <c r="E59" s="52" t="str">
        <f t="shared" si="0"/>
        <v/>
      </c>
    </row>
    <row r="60" spans="5:5" x14ac:dyDescent="0.2">
      <c r="E60" s="52" t="str">
        <f t="shared" si="0"/>
        <v/>
      </c>
    </row>
    <row r="61" spans="5:5" x14ac:dyDescent="0.2">
      <c r="E61" s="52" t="str">
        <f t="shared" si="0"/>
        <v/>
      </c>
    </row>
    <row r="62" spans="5:5" x14ac:dyDescent="0.2">
      <c r="E62" s="52" t="str">
        <f t="shared" si="0"/>
        <v/>
      </c>
    </row>
    <row r="63" spans="5:5" x14ac:dyDescent="0.2">
      <c r="E63" s="52" t="str">
        <f t="shared" si="0"/>
        <v/>
      </c>
    </row>
    <row r="64" spans="5:5" x14ac:dyDescent="0.2">
      <c r="E64" s="52" t="str">
        <f t="shared" si="0"/>
        <v/>
      </c>
    </row>
    <row r="65" spans="5:5" x14ac:dyDescent="0.2">
      <c r="E65" s="52" t="str">
        <f t="shared" si="0"/>
        <v/>
      </c>
    </row>
    <row r="66" spans="5:5" x14ac:dyDescent="0.2">
      <c r="E66" s="52" t="str">
        <f t="shared" si="0"/>
        <v/>
      </c>
    </row>
    <row r="67" spans="5:5" x14ac:dyDescent="0.2">
      <c r="E67" s="52" t="str">
        <f t="shared" si="0"/>
        <v/>
      </c>
    </row>
    <row r="68" spans="5:5" x14ac:dyDescent="0.2">
      <c r="E68" s="52" t="str">
        <f t="shared" si="0"/>
        <v/>
      </c>
    </row>
    <row r="69" spans="5:5" x14ac:dyDescent="0.2">
      <c r="E69" s="52" t="str">
        <f t="shared" si="0"/>
        <v/>
      </c>
    </row>
    <row r="70" spans="5:5" x14ac:dyDescent="0.2">
      <c r="E70" s="52" t="str">
        <f t="shared" si="0"/>
        <v/>
      </c>
    </row>
    <row r="71" spans="5:5" x14ac:dyDescent="0.2">
      <c r="E71" s="52" t="str">
        <f t="shared" si="0"/>
        <v/>
      </c>
    </row>
    <row r="72" spans="5:5" x14ac:dyDescent="0.2">
      <c r="E72" s="52" t="str">
        <f t="shared" si="0"/>
        <v/>
      </c>
    </row>
    <row r="73" spans="5:5" x14ac:dyDescent="0.2">
      <c r="E73" s="52" t="str">
        <f t="shared" si="0"/>
        <v/>
      </c>
    </row>
    <row r="74" spans="5:5" x14ac:dyDescent="0.2">
      <c r="E74" s="52" t="str">
        <f t="shared" ref="E74:E82" si="7">IF(F74="Y",1,"")</f>
        <v/>
      </c>
    </row>
    <row r="75" spans="5:5" x14ac:dyDescent="0.2">
      <c r="E75" s="52" t="str">
        <f t="shared" si="7"/>
        <v/>
      </c>
    </row>
    <row r="76" spans="5:5" x14ac:dyDescent="0.2">
      <c r="E76" s="52" t="str">
        <f t="shared" si="7"/>
        <v/>
      </c>
    </row>
    <row r="77" spans="5:5" x14ac:dyDescent="0.2">
      <c r="E77" s="52" t="str">
        <f t="shared" si="7"/>
        <v/>
      </c>
    </row>
    <row r="78" spans="5:5" x14ac:dyDescent="0.2">
      <c r="E78" s="52" t="str">
        <f t="shared" si="7"/>
        <v/>
      </c>
    </row>
    <row r="79" spans="5:5" x14ac:dyDescent="0.2">
      <c r="E79" s="52" t="str">
        <f t="shared" si="7"/>
        <v/>
      </c>
    </row>
    <row r="80" spans="5:5" x14ac:dyDescent="0.2">
      <c r="E80" s="52" t="str">
        <f t="shared" si="7"/>
        <v/>
      </c>
    </row>
    <row r="81" spans="5:5" x14ac:dyDescent="0.2">
      <c r="E81" s="52" t="str">
        <f t="shared" si="7"/>
        <v/>
      </c>
    </row>
    <row r="82" spans="5:5" x14ac:dyDescent="0.2">
      <c r="E82" s="52" t="str">
        <f t="shared" si="7"/>
        <v/>
      </c>
    </row>
  </sheetData>
  <mergeCells count="39">
    <mergeCell ref="BB3:BC3"/>
    <mergeCell ref="BP3:BQ3"/>
    <mergeCell ref="BR3:BS3"/>
    <mergeCell ref="BD3:BE3"/>
    <mergeCell ref="BF3:BG3"/>
    <mergeCell ref="BH3:BI3"/>
    <mergeCell ref="BJ3:BK3"/>
    <mergeCell ref="BL3:BM3"/>
    <mergeCell ref="BN3:BO3"/>
    <mergeCell ref="AR3:AS3"/>
    <mergeCell ref="AT3:AU3"/>
    <mergeCell ref="AV3:AW3"/>
    <mergeCell ref="AX3:AY3"/>
    <mergeCell ref="AZ3:BA3"/>
    <mergeCell ref="AF1:AH3"/>
    <mergeCell ref="AI1:AJ3"/>
    <mergeCell ref="AK1:AL3"/>
    <mergeCell ref="AM1:AN3"/>
    <mergeCell ref="AO1:AQ3"/>
    <mergeCell ref="AR1:BS1"/>
    <mergeCell ref="AR2:AU2"/>
    <mergeCell ref="AV2:AY2"/>
    <mergeCell ref="AZ2:BC2"/>
    <mergeCell ref="BD2:BG2"/>
    <mergeCell ref="BH2:BK2"/>
    <mergeCell ref="BL2:BO2"/>
    <mergeCell ref="BP2:BS2"/>
    <mergeCell ref="AB1:AE3"/>
    <mergeCell ref="A21:D21"/>
    <mergeCell ref="A20:D20"/>
    <mergeCell ref="A19:D19"/>
    <mergeCell ref="A1:D4"/>
    <mergeCell ref="E1:E4"/>
    <mergeCell ref="F1:F4"/>
    <mergeCell ref="G1:G4"/>
    <mergeCell ref="H1:H4"/>
    <mergeCell ref="I1:I4"/>
    <mergeCell ref="J1:R3"/>
    <mergeCell ref="S1:AA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DR79"/>
  <sheetViews>
    <sheetView zoomScaleNormal="100" workbookViewId="0">
      <selection activeCell="D9" sqref="D9"/>
    </sheetView>
  </sheetViews>
  <sheetFormatPr defaultColWidth="9.42578125" defaultRowHeight="12.75" x14ac:dyDescent="0.2"/>
  <cols>
    <col min="1" max="2" width="9.42578125" style="9"/>
    <col min="3" max="3" width="6.5703125" style="4" customWidth="1"/>
    <col min="4" max="4" width="45" style="1" customWidth="1"/>
    <col min="5" max="5" width="10.42578125" style="1" hidden="1" customWidth="1"/>
    <col min="6" max="6" width="10.42578125" style="4" customWidth="1"/>
    <col min="7" max="8" width="11.42578125" style="1" customWidth="1"/>
    <col min="9" max="9" width="11.42578125" style="1" hidden="1" customWidth="1"/>
    <col min="10" max="62" width="11.42578125" style="1" customWidth="1"/>
    <col min="63" max="63" width="11.42578125" style="13" customWidth="1"/>
    <col min="64" max="71" width="11.42578125" style="1" customWidth="1"/>
    <col min="72" max="16384" width="9.42578125" style="9"/>
  </cols>
  <sheetData>
    <row r="1" spans="1:122" ht="33" customHeight="1" x14ac:dyDescent="0.2">
      <c r="A1" s="202" t="s">
        <v>373</v>
      </c>
      <c r="B1" s="202"/>
      <c r="C1" s="202"/>
      <c r="D1" s="202"/>
      <c r="E1" s="203"/>
      <c r="F1" s="206" t="s">
        <v>315</v>
      </c>
      <c r="G1" s="208" t="s">
        <v>245</v>
      </c>
      <c r="H1" s="208" t="s">
        <v>246</v>
      </c>
      <c r="I1" s="208" t="s">
        <v>2</v>
      </c>
      <c r="J1" s="191" t="s">
        <v>240</v>
      </c>
      <c r="K1" s="191"/>
      <c r="L1" s="191"/>
      <c r="M1" s="191"/>
      <c r="N1" s="191"/>
      <c r="O1" s="191"/>
      <c r="P1" s="191"/>
      <c r="Q1" s="191"/>
      <c r="R1" s="191"/>
      <c r="S1" s="191" t="s">
        <v>239</v>
      </c>
      <c r="T1" s="191"/>
      <c r="U1" s="191"/>
      <c r="V1" s="191"/>
      <c r="W1" s="191"/>
      <c r="X1" s="191"/>
      <c r="Y1" s="191"/>
      <c r="Z1" s="191"/>
      <c r="AA1" s="191"/>
      <c r="AB1" s="177" t="s">
        <v>282</v>
      </c>
      <c r="AC1" s="177"/>
      <c r="AD1" s="177"/>
      <c r="AE1" s="177"/>
      <c r="AF1" s="192" t="s">
        <v>284</v>
      </c>
      <c r="AG1" s="192"/>
      <c r="AH1" s="192"/>
      <c r="AI1" s="177" t="s">
        <v>0</v>
      </c>
      <c r="AJ1" s="177"/>
      <c r="AK1" s="177" t="s">
        <v>262</v>
      </c>
      <c r="AL1" s="177"/>
      <c r="AM1" s="192" t="s">
        <v>241</v>
      </c>
      <c r="AN1" s="192"/>
      <c r="AO1" s="191" t="s">
        <v>242</v>
      </c>
      <c r="AP1" s="191"/>
      <c r="AQ1" s="191"/>
      <c r="AR1" s="177" t="s">
        <v>244</v>
      </c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</row>
    <row r="2" spans="1:122" ht="28.35" customHeight="1" x14ac:dyDescent="0.2">
      <c r="A2" s="202"/>
      <c r="B2" s="202"/>
      <c r="C2" s="202"/>
      <c r="D2" s="202"/>
      <c r="E2" s="204"/>
      <c r="F2" s="207"/>
      <c r="G2" s="208"/>
      <c r="H2" s="208"/>
      <c r="I2" s="208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77"/>
      <c r="AC2" s="177"/>
      <c r="AD2" s="177"/>
      <c r="AE2" s="177"/>
      <c r="AF2" s="192"/>
      <c r="AG2" s="192"/>
      <c r="AH2" s="192"/>
      <c r="AI2" s="177"/>
      <c r="AJ2" s="177"/>
      <c r="AK2" s="177"/>
      <c r="AL2" s="177"/>
      <c r="AM2" s="192"/>
      <c r="AN2" s="192"/>
      <c r="AO2" s="191"/>
      <c r="AP2" s="191"/>
      <c r="AQ2" s="191"/>
      <c r="AR2" s="177" t="s">
        <v>305</v>
      </c>
      <c r="AS2" s="177"/>
      <c r="AT2" s="177"/>
      <c r="AU2" s="177"/>
      <c r="AV2" s="177" t="s">
        <v>283</v>
      </c>
      <c r="AW2" s="177"/>
      <c r="AX2" s="177"/>
      <c r="AY2" s="177"/>
      <c r="AZ2" s="177" t="s">
        <v>269</v>
      </c>
      <c r="BA2" s="177"/>
      <c r="BB2" s="177"/>
      <c r="BC2" s="177"/>
      <c r="BD2" s="177" t="s">
        <v>270</v>
      </c>
      <c r="BE2" s="177"/>
      <c r="BF2" s="177"/>
      <c r="BG2" s="177"/>
      <c r="BH2" s="177" t="s">
        <v>271</v>
      </c>
      <c r="BI2" s="177"/>
      <c r="BJ2" s="177"/>
      <c r="BK2" s="177"/>
      <c r="BL2" s="177" t="s">
        <v>272</v>
      </c>
      <c r="BM2" s="177"/>
      <c r="BN2" s="177"/>
      <c r="BO2" s="177"/>
      <c r="BP2" s="177" t="s">
        <v>1</v>
      </c>
      <c r="BQ2" s="177"/>
      <c r="BR2" s="177"/>
      <c r="BS2" s="177"/>
    </row>
    <row r="3" spans="1:122" ht="28.35" customHeight="1" x14ac:dyDescent="0.2">
      <c r="A3" s="202"/>
      <c r="B3" s="202"/>
      <c r="C3" s="202"/>
      <c r="D3" s="202"/>
      <c r="E3" s="204"/>
      <c r="F3" s="207"/>
      <c r="G3" s="208"/>
      <c r="H3" s="208"/>
      <c r="I3" s="208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77"/>
      <c r="AC3" s="177"/>
      <c r="AD3" s="177"/>
      <c r="AE3" s="177"/>
      <c r="AF3" s="192"/>
      <c r="AG3" s="192"/>
      <c r="AH3" s="192"/>
      <c r="AI3" s="177"/>
      <c r="AJ3" s="177"/>
      <c r="AK3" s="177"/>
      <c r="AL3" s="177"/>
      <c r="AM3" s="192"/>
      <c r="AN3" s="192"/>
      <c r="AO3" s="191"/>
      <c r="AP3" s="191"/>
      <c r="AQ3" s="191"/>
      <c r="AR3" s="177" t="s">
        <v>265</v>
      </c>
      <c r="AS3" s="177"/>
      <c r="AT3" s="177" t="s">
        <v>266</v>
      </c>
      <c r="AU3" s="177"/>
      <c r="AV3" s="177" t="s">
        <v>265</v>
      </c>
      <c r="AW3" s="177"/>
      <c r="AX3" s="177" t="s">
        <v>266</v>
      </c>
      <c r="AY3" s="177"/>
      <c r="AZ3" s="177" t="s">
        <v>265</v>
      </c>
      <c r="BA3" s="177"/>
      <c r="BB3" s="177" t="s">
        <v>266</v>
      </c>
      <c r="BC3" s="177"/>
      <c r="BD3" s="177" t="s">
        <v>265</v>
      </c>
      <c r="BE3" s="177"/>
      <c r="BF3" s="177" t="s">
        <v>266</v>
      </c>
      <c r="BG3" s="177"/>
      <c r="BH3" s="177" t="s">
        <v>265</v>
      </c>
      <c r="BI3" s="177"/>
      <c r="BJ3" s="177" t="s">
        <v>266</v>
      </c>
      <c r="BK3" s="177"/>
      <c r="BL3" s="177" t="s">
        <v>265</v>
      </c>
      <c r="BM3" s="177"/>
      <c r="BN3" s="177" t="s">
        <v>266</v>
      </c>
      <c r="BO3" s="177"/>
      <c r="BP3" s="177" t="s">
        <v>265</v>
      </c>
      <c r="BQ3" s="177"/>
      <c r="BR3" s="177" t="s">
        <v>266</v>
      </c>
      <c r="BS3" s="177"/>
    </row>
    <row r="4" spans="1:122" ht="108.75" customHeight="1" x14ac:dyDescent="0.2">
      <c r="A4" s="202"/>
      <c r="B4" s="202"/>
      <c r="C4" s="202"/>
      <c r="D4" s="202"/>
      <c r="E4" s="205"/>
      <c r="F4" s="207"/>
      <c r="G4" s="208"/>
      <c r="H4" s="208"/>
      <c r="I4" s="208"/>
      <c r="J4" s="6" t="s">
        <v>250</v>
      </c>
      <c r="K4" s="5" t="s">
        <v>3</v>
      </c>
      <c r="L4" s="5" t="s">
        <v>4</v>
      </c>
      <c r="M4" s="5" t="s">
        <v>5</v>
      </c>
      <c r="N4" s="5" t="s">
        <v>6</v>
      </c>
      <c r="O4" s="5" t="s">
        <v>7</v>
      </c>
      <c r="P4" s="5" t="s">
        <v>8</v>
      </c>
      <c r="Q4" s="5" t="s">
        <v>9</v>
      </c>
      <c r="R4" s="5" t="s">
        <v>10</v>
      </c>
      <c r="S4" s="6" t="s">
        <v>250</v>
      </c>
      <c r="T4" s="5" t="s">
        <v>3</v>
      </c>
      <c r="U4" s="5" t="s">
        <v>4</v>
      </c>
      <c r="V4" s="5" t="s">
        <v>5</v>
      </c>
      <c r="W4" s="5" t="s">
        <v>6</v>
      </c>
      <c r="X4" s="5" t="s">
        <v>7</v>
      </c>
      <c r="Y4" s="5" t="s">
        <v>8</v>
      </c>
      <c r="Z4" s="5" t="s">
        <v>9</v>
      </c>
      <c r="AA4" s="5" t="s">
        <v>10</v>
      </c>
      <c r="AB4" s="6" t="s">
        <v>259</v>
      </c>
      <c r="AC4" s="6" t="s">
        <v>273</v>
      </c>
      <c r="AD4" s="6" t="s">
        <v>274</v>
      </c>
      <c r="AE4" s="6" t="s">
        <v>275</v>
      </c>
      <c r="AF4" s="6" t="s">
        <v>11</v>
      </c>
      <c r="AG4" s="6" t="s">
        <v>260</v>
      </c>
      <c r="AH4" s="6" t="s">
        <v>261</v>
      </c>
      <c r="AI4" s="6" t="s">
        <v>11</v>
      </c>
      <c r="AJ4" s="6" t="s">
        <v>12</v>
      </c>
      <c r="AK4" s="6" t="s">
        <v>11</v>
      </c>
      <c r="AL4" s="6" t="s">
        <v>12</v>
      </c>
      <c r="AM4" s="6" t="s">
        <v>11</v>
      </c>
      <c r="AN4" s="6" t="s">
        <v>12</v>
      </c>
      <c r="AO4" s="6" t="s">
        <v>263</v>
      </c>
      <c r="AP4" s="6" t="s">
        <v>264</v>
      </c>
      <c r="AQ4" s="6" t="s">
        <v>243</v>
      </c>
      <c r="AR4" s="6" t="s">
        <v>267</v>
      </c>
      <c r="AS4" s="6" t="s">
        <v>268</v>
      </c>
      <c r="AT4" s="6" t="s">
        <v>267</v>
      </c>
      <c r="AU4" s="6" t="s">
        <v>268</v>
      </c>
      <c r="AV4" s="6" t="s">
        <v>267</v>
      </c>
      <c r="AW4" s="6" t="s">
        <v>268</v>
      </c>
      <c r="AX4" s="6" t="s">
        <v>267</v>
      </c>
      <c r="AY4" s="6" t="s">
        <v>268</v>
      </c>
      <c r="AZ4" s="6" t="s">
        <v>267</v>
      </c>
      <c r="BA4" s="6" t="s">
        <v>268</v>
      </c>
      <c r="BB4" s="6" t="s">
        <v>267</v>
      </c>
      <c r="BC4" s="6" t="s">
        <v>268</v>
      </c>
      <c r="BD4" s="6" t="s">
        <v>267</v>
      </c>
      <c r="BE4" s="6" t="s">
        <v>268</v>
      </c>
      <c r="BF4" s="6" t="s">
        <v>267</v>
      </c>
      <c r="BG4" s="6" t="s">
        <v>268</v>
      </c>
      <c r="BH4" s="6" t="s">
        <v>267</v>
      </c>
      <c r="BI4" s="6" t="s">
        <v>268</v>
      </c>
      <c r="BJ4" s="6" t="s">
        <v>267</v>
      </c>
      <c r="BK4" s="53" t="s">
        <v>268</v>
      </c>
      <c r="BL4" s="6" t="s">
        <v>267</v>
      </c>
      <c r="BM4" s="6" t="s">
        <v>268</v>
      </c>
      <c r="BN4" s="6" t="s">
        <v>267</v>
      </c>
      <c r="BO4" s="6" t="s">
        <v>268</v>
      </c>
      <c r="BP4" s="6" t="s">
        <v>267</v>
      </c>
      <c r="BQ4" s="6" t="s">
        <v>268</v>
      </c>
      <c r="BR4" s="6" t="s">
        <v>267</v>
      </c>
      <c r="BS4" s="6" t="s">
        <v>268</v>
      </c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</row>
    <row r="5" spans="1:122" s="2" customFormat="1" ht="17.25" customHeight="1" x14ac:dyDescent="0.2">
      <c r="A5" s="11">
        <v>1</v>
      </c>
      <c r="B5" s="11" t="s">
        <v>285</v>
      </c>
      <c r="C5" s="11">
        <v>9490</v>
      </c>
      <c r="D5" s="18" t="s">
        <v>117</v>
      </c>
      <c r="E5" s="18" t="str">
        <f>IF(F5="Y",1,"")</f>
        <v/>
      </c>
      <c r="F5" s="19" t="s">
        <v>307</v>
      </c>
      <c r="G5" s="121">
        <f>SUM(J5:R5)</f>
        <v>31</v>
      </c>
      <c r="H5" s="121">
        <f>SUM(S5:AA5)</f>
        <v>7</v>
      </c>
      <c r="I5" s="20"/>
      <c r="J5" s="22"/>
      <c r="K5" s="21">
        <v>1</v>
      </c>
      <c r="L5" s="21">
        <v>2</v>
      </c>
      <c r="M5" s="21">
        <v>6</v>
      </c>
      <c r="N5" s="21">
        <v>5</v>
      </c>
      <c r="O5" s="21">
        <v>1</v>
      </c>
      <c r="P5" s="21">
        <v>6</v>
      </c>
      <c r="Q5" s="21">
        <v>8</v>
      </c>
      <c r="R5" s="21">
        <v>2</v>
      </c>
      <c r="S5" s="22"/>
      <c r="T5" s="21"/>
      <c r="U5" s="21">
        <v>1</v>
      </c>
      <c r="V5" s="21">
        <v>2</v>
      </c>
      <c r="W5" s="21">
        <v>2</v>
      </c>
      <c r="X5" s="21"/>
      <c r="Y5" s="21"/>
      <c r="Z5" s="21">
        <v>1</v>
      </c>
      <c r="AA5" s="21">
        <v>1</v>
      </c>
      <c r="AB5" s="22"/>
      <c r="AC5" s="22"/>
      <c r="AD5" s="22"/>
      <c r="AE5" s="22"/>
      <c r="AF5" s="22"/>
      <c r="AG5" s="22"/>
      <c r="AH5" s="22"/>
      <c r="AI5" s="22">
        <v>2</v>
      </c>
      <c r="AJ5" s="22"/>
      <c r="AK5" s="48"/>
      <c r="AL5" s="22"/>
      <c r="AM5" s="48"/>
      <c r="AN5" s="48"/>
      <c r="AO5" s="21"/>
      <c r="AP5" s="21"/>
      <c r="AQ5" s="21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</row>
    <row r="6" spans="1:122" s="2" customFormat="1" ht="17.25" customHeight="1" x14ac:dyDescent="0.2">
      <c r="A6" s="11">
        <f t="shared" ref="A6:A19" si="0">+A5+1</f>
        <v>2</v>
      </c>
      <c r="B6" s="11" t="s">
        <v>285</v>
      </c>
      <c r="C6" s="16">
        <v>9483</v>
      </c>
      <c r="D6" s="18" t="s">
        <v>106</v>
      </c>
      <c r="E6" s="18" t="str">
        <f t="shared" ref="E6:E21" si="1">IF(F6="Y",1,"")</f>
        <v/>
      </c>
      <c r="F6" s="19" t="s">
        <v>307</v>
      </c>
      <c r="G6" s="121">
        <f t="shared" ref="G6:G19" si="2">SUM(J6:R6)</f>
        <v>7</v>
      </c>
      <c r="H6" s="121">
        <f t="shared" ref="H6:H19" si="3">SUM(S6:AA6)</f>
        <v>3</v>
      </c>
      <c r="I6" s="20"/>
      <c r="J6" s="22"/>
      <c r="K6" s="21"/>
      <c r="L6" s="21"/>
      <c r="M6" s="21">
        <v>2</v>
      </c>
      <c r="N6" s="21">
        <v>2</v>
      </c>
      <c r="O6" s="21">
        <v>1</v>
      </c>
      <c r="P6" s="21"/>
      <c r="Q6" s="21">
        <v>1</v>
      </c>
      <c r="R6" s="21">
        <v>1</v>
      </c>
      <c r="S6" s="22"/>
      <c r="T6" s="21"/>
      <c r="U6" s="21"/>
      <c r="V6" s="21"/>
      <c r="W6" s="21">
        <v>2</v>
      </c>
      <c r="X6" s="21"/>
      <c r="Y6" s="21"/>
      <c r="Z6" s="21"/>
      <c r="AA6" s="21">
        <v>1</v>
      </c>
      <c r="AB6" s="22"/>
      <c r="AC6" s="22"/>
      <c r="AD6" s="22"/>
      <c r="AE6" s="22"/>
      <c r="AF6" s="22"/>
      <c r="AG6" s="22"/>
      <c r="AH6" s="22"/>
      <c r="AI6" s="22"/>
      <c r="AJ6" s="22"/>
      <c r="AK6" s="48"/>
      <c r="AL6" s="22"/>
      <c r="AM6" s="48"/>
      <c r="AN6" s="48"/>
      <c r="AO6" s="21"/>
      <c r="AP6" s="21"/>
      <c r="AQ6" s="21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</row>
    <row r="7" spans="1:122" s="7" customFormat="1" ht="17.25" customHeight="1" x14ac:dyDescent="0.2">
      <c r="A7" s="11">
        <f t="shared" si="0"/>
        <v>3</v>
      </c>
      <c r="B7" s="11" t="s">
        <v>285</v>
      </c>
      <c r="C7" s="16">
        <v>9863</v>
      </c>
      <c r="D7" s="18" t="s">
        <v>301</v>
      </c>
      <c r="E7" s="18" t="str">
        <f t="shared" si="1"/>
        <v/>
      </c>
      <c r="F7" s="19" t="s">
        <v>307</v>
      </c>
      <c r="G7" s="121">
        <f t="shared" si="2"/>
        <v>0</v>
      </c>
      <c r="H7" s="121">
        <f t="shared" si="3"/>
        <v>0</v>
      </c>
      <c r="I7" s="20"/>
      <c r="J7" s="23"/>
      <c r="K7" s="21"/>
      <c r="L7" s="21"/>
      <c r="M7" s="21"/>
      <c r="N7" s="21"/>
      <c r="O7" s="21"/>
      <c r="P7" s="21"/>
      <c r="Q7" s="21"/>
      <c r="R7" s="21"/>
      <c r="S7" s="23"/>
      <c r="T7" s="21"/>
      <c r="U7" s="21"/>
      <c r="V7" s="21"/>
      <c r="W7" s="21"/>
      <c r="X7" s="21"/>
      <c r="Y7" s="21"/>
      <c r="Z7" s="21"/>
      <c r="AA7" s="21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1"/>
      <c r="AP7" s="21"/>
      <c r="AQ7" s="21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</row>
    <row r="8" spans="1:122" s="7" customFormat="1" ht="17.25" customHeight="1" x14ac:dyDescent="0.2">
      <c r="A8" s="11">
        <f t="shared" si="0"/>
        <v>4</v>
      </c>
      <c r="B8" s="11" t="s">
        <v>285</v>
      </c>
      <c r="C8" s="16">
        <v>9494</v>
      </c>
      <c r="D8" s="18" t="s">
        <v>107</v>
      </c>
      <c r="E8" s="18" t="str">
        <f t="shared" si="1"/>
        <v/>
      </c>
      <c r="F8" s="19" t="s">
        <v>307</v>
      </c>
      <c r="G8" s="121">
        <f t="shared" si="2"/>
        <v>18</v>
      </c>
      <c r="H8" s="121">
        <f t="shared" si="3"/>
        <v>13</v>
      </c>
      <c r="I8" s="20"/>
      <c r="J8" s="22"/>
      <c r="K8" s="21"/>
      <c r="L8" s="21">
        <v>5</v>
      </c>
      <c r="M8" s="21">
        <v>4</v>
      </c>
      <c r="N8" s="21">
        <v>6</v>
      </c>
      <c r="O8" s="21"/>
      <c r="P8" s="21">
        <v>2</v>
      </c>
      <c r="Q8" s="21">
        <v>1</v>
      </c>
      <c r="R8" s="21"/>
      <c r="S8" s="22"/>
      <c r="T8" s="21">
        <v>2</v>
      </c>
      <c r="U8" s="21">
        <v>1</v>
      </c>
      <c r="V8" s="21">
        <v>2</v>
      </c>
      <c r="W8" s="21">
        <v>2</v>
      </c>
      <c r="X8" s="21"/>
      <c r="Y8" s="21">
        <v>2</v>
      </c>
      <c r="Z8" s="21">
        <v>3</v>
      </c>
      <c r="AA8" s="21">
        <v>1</v>
      </c>
      <c r="AB8" s="22"/>
      <c r="AC8" s="22"/>
      <c r="AD8" s="22"/>
      <c r="AE8" s="22"/>
      <c r="AF8" s="22"/>
      <c r="AG8" s="22"/>
      <c r="AH8" s="22"/>
      <c r="AI8" s="22">
        <v>1</v>
      </c>
      <c r="AJ8" s="22"/>
      <c r="AK8" s="48"/>
      <c r="AL8" s="22"/>
      <c r="AM8" s="48"/>
      <c r="AN8" s="48"/>
      <c r="AO8" s="21"/>
      <c r="AP8" s="21" t="s">
        <v>14</v>
      </c>
      <c r="AQ8" s="21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</row>
    <row r="9" spans="1:122" s="7" customFormat="1" ht="17.25" customHeight="1" x14ac:dyDescent="0.2">
      <c r="A9" s="11">
        <f t="shared" si="0"/>
        <v>5</v>
      </c>
      <c r="B9" s="11" t="s">
        <v>285</v>
      </c>
      <c r="C9" s="16">
        <v>9485</v>
      </c>
      <c r="D9" s="18" t="s">
        <v>108</v>
      </c>
      <c r="E9" s="18" t="str">
        <f t="shared" si="1"/>
        <v/>
      </c>
      <c r="F9" s="19" t="s">
        <v>307</v>
      </c>
      <c r="G9" s="121">
        <f t="shared" si="2"/>
        <v>15</v>
      </c>
      <c r="H9" s="121">
        <f t="shared" si="3"/>
        <v>0</v>
      </c>
      <c r="I9" s="20"/>
      <c r="J9" s="22"/>
      <c r="K9" s="21"/>
      <c r="L9" s="21">
        <v>1</v>
      </c>
      <c r="M9" s="21">
        <v>3</v>
      </c>
      <c r="N9" s="21">
        <v>7</v>
      </c>
      <c r="O9" s="21" t="s">
        <v>14</v>
      </c>
      <c r="P9" s="21">
        <v>1</v>
      </c>
      <c r="Q9" s="21">
        <v>2</v>
      </c>
      <c r="R9" s="21">
        <v>1</v>
      </c>
      <c r="S9" s="22">
        <v>0</v>
      </c>
      <c r="T9" s="21"/>
      <c r="U9" s="21"/>
      <c r="V9" s="21"/>
      <c r="W9" s="21"/>
      <c r="X9" s="21"/>
      <c r="Y9" s="21"/>
      <c r="Z9" s="21"/>
      <c r="AA9" s="21"/>
      <c r="AB9" s="22"/>
      <c r="AC9" s="22"/>
      <c r="AD9" s="22"/>
      <c r="AE9" s="22"/>
      <c r="AF9" s="22"/>
      <c r="AG9" s="22"/>
      <c r="AH9" s="22"/>
      <c r="AI9" s="22">
        <v>2</v>
      </c>
      <c r="AJ9" s="22" t="s">
        <v>14</v>
      </c>
      <c r="AK9" s="48"/>
      <c r="AL9" s="22"/>
      <c r="AM9" s="48"/>
      <c r="AN9" s="48"/>
      <c r="AO9" s="21"/>
      <c r="AP9" s="21"/>
      <c r="AQ9" s="21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</row>
    <row r="10" spans="1:122" s="2" customFormat="1" ht="17.25" customHeight="1" x14ac:dyDescent="0.2">
      <c r="A10" s="11">
        <f t="shared" si="0"/>
        <v>6</v>
      </c>
      <c r="B10" s="11" t="s">
        <v>285</v>
      </c>
      <c r="C10" s="16">
        <v>9486</v>
      </c>
      <c r="D10" s="18" t="s">
        <v>109</v>
      </c>
      <c r="E10" s="18" t="str">
        <f t="shared" si="1"/>
        <v/>
      </c>
      <c r="F10" s="19" t="s">
        <v>307</v>
      </c>
      <c r="G10" s="121">
        <f t="shared" si="2"/>
        <v>15</v>
      </c>
      <c r="H10" s="121">
        <f t="shared" si="3"/>
        <v>15</v>
      </c>
      <c r="I10" s="20"/>
      <c r="J10" s="22"/>
      <c r="K10" s="21"/>
      <c r="L10" s="21"/>
      <c r="M10" s="21">
        <v>3</v>
      </c>
      <c r="N10" s="21">
        <v>4</v>
      </c>
      <c r="O10" s="21"/>
      <c r="P10" s="21"/>
      <c r="Q10" s="21">
        <v>4</v>
      </c>
      <c r="R10" s="21">
        <v>4</v>
      </c>
      <c r="S10" s="22"/>
      <c r="T10" s="21"/>
      <c r="U10" s="21">
        <v>6</v>
      </c>
      <c r="V10" s="21">
        <v>4</v>
      </c>
      <c r="W10" s="21">
        <v>4</v>
      </c>
      <c r="X10" s="21"/>
      <c r="Y10" s="21"/>
      <c r="Z10" s="21">
        <v>1</v>
      </c>
      <c r="AA10" s="21"/>
      <c r="AB10" s="22"/>
      <c r="AC10" s="22"/>
      <c r="AD10" s="22">
        <v>2</v>
      </c>
      <c r="AE10" s="22"/>
      <c r="AF10" s="22"/>
      <c r="AG10" s="22"/>
      <c r="AH10" s="22">
        <v>10</v>
      </c>
      <c r="AI10" s="22">
        <v>6</v>
      </c>
      <c r="AJ10" s="22"/>
      <c r="AK10" s="48"/>
      <c r="AL10" s="22"/>
      <c r="AM10" s="48"/>
      <c r="AN10" s="48"/>
      <c r="AO10" s="21"/>
      <c r="AP10" s="21"/>
      <c r="AQ10" s="21"/>
      <c r="AR10" s="48"/>
      <c r="AS10" s="48"/>
      <c r="AT10" s="48">
        <v>6</v>
      </c>
      <c r="AU10" s="48">
        <v>7</v>
      </c>
      <c r="AV10" s="48"/>
      <c r="AW10" s="48"/>
      <c r="AX10" s="48"/>
      <c r="AY10" s="48"/>
      <c r="AZ10" s="48"/>
      <c r="BA10" s="48"/>
      <c r="BB10" s="48">
        <v>3</v>
      </c>
      <c r="BC10" s="48">
        <v>3</v>
      </c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>
        <v>2</v>
      </c>
      <c r="BO10" s="48">
        <v>5</v>
      </c>
      <c r="BP10" s="48"/>
      <c r="BQ10" s="48"/>
      <c r="BR10" s="48"/>
      <c r="BS10" s="48"/>
    </row>
    <row r="11" spans="1:122" s="7" customFormat="1" ht="17.25" customHeight="1" x14ac:dyDescent="0.2">
      <c r="A11" s="11">
        <f t="shared" si="0"/>
        <v>7</v>
      </c>
      <c r="B11" s="11" t="s">
        <v>285</v>
      </c>
      <c r="C11" s="16">
        <v>9487</v>
      </c>
      <c r="D11" s="18" t="s">
        <v>110</v>
      </c>
      <c r="E11" s="18" t="str">
        <f t="shared" si="1"/>
        <v/>
      </c>
      <c r="F11" s="19" t="s">
        <v>307</v>
      </c>
      <c r="G11" s="121">
        <f t="shared" si="2"/>
        <v>45</v>
      </c>
      <c r="H11" s="121">
        <f t="shared" si="3"/>
        <v>0</v>
      </c>
      <c r="I11" s="20"/>
      <c r="J11" s="22"/>
      <c r="K11" s="21">
        <v>12</v>
      </c>
      <c r="L11" s="21"/>
      <c r="M11" s="21">
        <v>15</v>
      </c>
      <c r="N11" s="21">
        <v>1</v>
      </c>
      <c r="O11" s="21">
        <v>8</v>
      </c>
      <c r="P11" s="21"/>
      <c r="Q11" s="21">
        <v>7</v>
      </c>
      <c r="R11" s="21">
        <v>2</v>
      </c>
      <c r="S11" s="22"/>
      <c r="T11" s="21"/>
      <c r="U11" s="21"/>
      <c r="V11" s="21"/>
      <c r="W11" s="21"/>
      <c r="X11" s="21"/>
      <c r="Y11" s="21"/>
      <c r="Z11" s="21"/>
      <c r="AA11" s="21"/>
      <c r="AB11" s="22"/>
      <c r="AC11" s="22"/>
      <c r="AD11" s="22"/>
      <c r="AE11" s="22"/>
      <c r="AF11" s="22"/>
      <c r="AG11" s="22"/>
      <c r="AH11" s="22"/>
      <c r="AI11" s="22" t="s">
        <v>14</v>
      </c>
      <c r="AJ11" s="22" t="s">
        <v>14</v>
      </c>
      <c r="AK11" s="48"/>
      <c r="AL11" s="22"/>
      <c r="AM11" s="48"/>
      <c r="AN11" s="48"/>
      <c r="AO11" s="21">
        <v>13</v>
      </c>
      <c r="AP11" s="21">
        <v>6</v>
      </c>
      <c r="AQ11" s="21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</row>
    <row r="12" spans="1:122" s="7" customFormat="1" ht="17.25" customHeight="1" x14ac:dyDescent="0.2">
      <c r="A12" s="11">
        <f t="shared" si="0"/>
        <v>8</v>
      </c>
      <c r="B12" s="11" t="s">
        <v>285</v>
      </c>
      <c r="C12" s="16">
        <v>9488</v>
      </c>
      <c r="D12" s="18" t="s">
        <v>111</v>
      </c>
      <c r="E12" s="18" t="str">
        <f t="shared" si="1"/>
        <v/>
      </c>
      <c r="F12" s="19" t="s">
        <v>307</v>
      </c>
      <c r="G12" s="121">
        <f t="shared" si="2"/>
        <v>22</v>
      </c>
      <c r="H12" s="121">
        <f t="shared" si="3"/>
        <v>5</v>
      </c>
      <c r="I12" s="20"/>
      <c r="J12" s="22"/>
      <c r="K12" s="21"/>
      <c r="L12" s="21">
        <v>5</v>
      </c>
      <c r="M12" s="21">
        <v>4</v>
      </c>
      <c r="N12" s="21">
        <v>3</v>
      </c>
      <c r="O12" s="21"/>
      <c r="P12" s="21">
        <v>4</v>
      </c>
      <c r="Q12" s="21">
        <v>4</v>
      </c>
      <c r="R12" s="21">
        <v>2</v>
      </c>
      <c r="S12" s="22"/>
      <c r="T12" s="21"/>
      <c r="U12" s="21">
        <v>1</v>
      </c>
      <c r="V12" s="21"/>
      <c r="W12" s="21">
        <v>2</v>
      </c>
      <c r="X12" s="21"/>
      <c r="Y12" s="21"/>
      <c r="Z12" s="21"/>
      <c r="AA12" s="21">
        <v>2</v>
      </c>
      <c r="AB12" s="22"/>
      <c r="AC12" s="22"/>
      <c r="AD12" s="22"/>
      <c r="AE12" s="22"/>
      <c r="AF12" s="22"/>
      <c r="AG12" s="22"/>
      <c r="AH12" s="22"/>
      <c r="AI12" s="22"/>
      <c r="AJ12" s="22" t="s">
        <v>14</v>
      </c>
      <c r="AK12" s="48"/>
      <c r="AL12" s="22"/>
      <c r="AM12" s="48"/>
      <c r="AN12" s="48"/>
      <c r="AO12" s="21" t="s">
        <v>14</v>
      </c>
      <c r="AP12" s="21" t="s">
        <v>14</v>
      </c>
      <c r="AQ12" s="21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</row>
    <row r="13" spans="1:122" s="7" customFormat="1" ht="17.25" customHeight="1" x14ac:dyDescent="0.2">
      <c r="A13" s="11">
        <f t="shared" si="0"/>
        <v>9</v>
      </c>
      <c r="B13" s="11" t="s">
        <v>285</v>
      </c>
      <c r="C13" s="16">
        <v>9476</v>
      </c>
      <c r="D13" s="18" t="s">
        <v>112</v>
      </c>
      <c r="E13" s="18" t="str">
        <f t="shared" si="1"/>
        <v/>
      </c>
      <c r="F13" s="19" t="s">
        <v>307</v>
      </c>
      <c r="G13" s="121">
        <f t="shared" si="2"/>
        <v>11</v>
      </c>
      <c r="H13" s="121">
        <f t="shared" si="3"/>
        <v>0</v>
      </c>
      <c r="I13" s="20"/>
      <c r="J13" s="22"/>
      <c r="K13" s="21"/>
      <c r="L13" s="21">
        <v>3</v>
      </c>
      <c r="M13" s="21">
        <v>6</v>
      </c>
      <c r="N13" s="21"/>
      <c r="O13" s="21"/>
      <c r="P13" s="21"/>
      <c r="Q13" s="21"/>
      <c r="R13" s="21">
        <v>2</v>
      </c>
      <c r="S13" s="22"/>
      <c r="T13" s="21"/>
      <c r="U13" s="21"/>
      <c r="V13" s="21"/>
      <c r="W13" s="21"/>
      <c r="X13" s="21"/>
      <c r="Y13" s="21"/>
      <c r="Z13" s="21"/>
      <c r="AA13" s="21"/>
      <c r="AB13" s="22"/>
      <c r="AC13" s="22"/>
      <c r="AD13" s="22"/>
      <c r="AE13" s="22"/>
      <c r="AF13" s="22"/>
      <c r="AG13" s="22"/>
      <c r="AH13" s="22"/>
      <c r="AI13" s="22" t="s">
        <v>14</v>
      </c>
      <c r="AJ13" s="22" t="s">
        <v>14</v>
      </c>
      <c r="AK13" s="48"/>
      <c r="AL13" s="22"/>
      <c r="AM13" s="48"/>
      <c r="AN13" s="48"/>
      <c r="AO13" s="21"/>
      <c r="AP13" s="21" t="s">
        <v>14</v>
      </c>
      <c r="AQ13" s="21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</row>
    <row r="14" spans="1:122" s="7" customFormat="1" ht="17.25" customHeight="1" x14ac:dyDescent="0.2">
      <c r="A14" s="11">
        <f t="shared" si="0"/>
        <v>10</v>
      </c>
      <c r="B14" s="11" t="s">
        <v>285</v>
      </c>
      <c r="C14" s="16">
        <v>18603</v>
      </c>
      <c r="D14" s="18" t="s">
        <v>302</v>
      </c>
      <c r="E14" s="18" t="str">
        <f t="shared" si="1"/>
        <v/>
      </c>
      <c r="F14" s="19" t="s">
        <v>307</v>
      </c>
      <c r="G14" s="121">
        <f t="shared" si="2"/>
        <v>0</v>
      </c>
      <c r="H14" s="121">
        <f t="shared" si="3"/>
        <v>0</v>
      </c>
      <c r="I14" s="20"/>
      <c r="J14" s="48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5"/>
      <c r="AP14" s="45"/>
      <c r="AQ14" s="45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</row>
    <row r="15" spans="1:122" s="2" customFormat="1" ht="17.25" customHeight="1" x14ac:dyDescent="0.2">
      <c r="A15" s="11">
        <f t="shared" si="0"/>
        <v>11</v>
      </c>
      <c r="B15" s="11" t="s">
        <v>285</v>
      </c>
      <c r="C15" s="16">
        <v>18082</v>
      </c>
      <c r="D15" s="18" t="s">
        <v>303</v>
      </c>
      <c r="E15" s="18" t="str">
        <f t="shared" si="1"/>
        <v/>
      </c>
      <c r="F15" s="19" t="s">
        <v>307</v>
      </c>
      <c r="G15" s="121">
        <f t="shared" si="2"/>
        <v>0</v>
      </c>
      <c r="H15" s="121">
        <f t="shared" si="3"/>
        <v>0</v>
      </c>
      <c r="I15" s="20"/>
      <c r="J15" s="22"/>
      <c r="K15" s="21"/>
      <c r="L15" s="21"/>
      <c r="M15" s="21"/>
      <c r="N15" s="21"/>
      <c r="O15" s="21"/>
      <c r="P15" s="21"/>
      <c r="Q15" s="21"/>
      <c r="R15" s="21"/>
      <c r="S15" s="22"/>
      <c r="T15" s="21"/>
      <c r="U15" s="21"/>
      <c r="V15" s="21"/>
      <c r="W15" s="21"/>
      <c r="X15" s="21"/>
      <c r="Y15" s="21"/>
      <c r="Z15" s="21"/>
      <c r="AA15" s="21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1"/>
      <c r="AP15" s="21"/>
      <c r="AQ15" s="21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</row>
    <row r="16" spans="1:122" s="8" customFormat="1" ht="17.25" customHeight="1" x14ac:dyDescent="0.2">
      <c r="A16" s="11">
        <f t="shared" si="0"/>
        <v>12</v>
      </c>
      <c r="B16" s="11" t="s">
        <v>285</v>
      </c>
      <c r="C16" s="16">
        <v>9489</v>
      </c>
      <c r="D16" s="18" t="s">
        <v>113</v>
      </c>
      <c r="E16" s="18" t="str">
        <f t="shared" si="1"/>
        <v/>
      </c>
      <c r="F16" s="19" t="s">
        <v>307</v>
      </c>
      <c r="G16" s="121">
        <f t="shared" si="2"/>
        <v>14</v>
      </c>
      <c r="H16" s="121">
        <f t="shared" si="3"/>
        <v>21</v>
      </c>
      <c r="I16" s="20"/>
      <c r="J16" s="22"/>
      <c r="K16" s="21"/>
      <c r="L16" s="21">
        <v>4</v>
      </c>
      <c r="M16" s="21">
        <v>4</v>
      </c>
      <c r="N16" s="21">
        <v>1</v>
      </c>
      <c r="O16" s="21">
        <v>1</v>
      </c>
      <c r="P16" s="21"/>
      <c r="Q16" s="21">
        <v>4</v>
      </c>
      <c r="R16" s="21"/>
      <c r="S16" s="22"/>
      <c r="T16" s="21">
        <v>2</v>
      </c>
      <c r="U16" s="21">
        <v>4</v>
      </c>
      <c r="V16" s="21">
        <v>8</v>
      </c>
      <c r="W16" s="21"/>
      <c r="X16" s="21">
        <v>4</v>
      </c>
      <c r="Y16" s="21"/>
      <c r="Z16" s="21">
        <v>3</v>
      </c>
      <c r="AA16" s="21"/>
      <c r="AB16" s="22"/>
      <c r="AC16" s="22"/>
      <c r="AD16" s="22"/>
      <c r="AE16" s="22"/>
      <c r="AF16" s="22"/>
      <c r="AG16" s="22"/>
      <c r="AH16" s="22"/>
      <c r="AI16" s="22">
        <v>5</v>
      </c>
      <c r="AJ16" s="22" t="s">
        <v>14</v>
      </c>
      <c r="AK16" s="48"/>
      <c r="AL16" s="22"/>
      <c r="AM16" s="48"/>
      <c r="AN16" s="48"/>
      <c r="AO16" s="21">
        <v>5</v>
      </c>
      <c r="AP16" s="21" t="s">
        <v>14</v>
      </c>
      <c r="AQ16" s="21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</row>
    <row r="17" spans="1:73" s="8" customFormat="1" ht="17.25" customHeight="1" x14ac:dyDescent="0.2">
      <c r="A17" s="11">
        <f t="shared" si="0"/>
        <v>13</v>
      </c>
      <c r="B17" s="11" t="s">
        <v>285</v>
      </c>
      <c r="C17" s="11">
        <v>9859</v>
      </c>
      <c r="D17" s="18" t="s">
        <v>114</v>
      </c>
      <c r="E17" s="18" t="str">
        <f t="shared" si="1"/>
        <v/>
      </c>
      <c r="F17" s="19" t="s">
        <v>307</v>
      </c>
      <c r="G17" s="121">
        <f t="shared" si="2"/>
        <v>49</v>
      </c>
      <c r="H17" s="121">
        <f t="shared" si="3"/>
        <v>6</v>
      </c>
      <c r="I17" s="20"/>
      <c r="J17" s="22"/>
      <c r="K17" s="21">
        <v>10</v>
      </c>
      <c r="L17" s="21">
        <v>6</v>
      </c>
      <c r="M17" s="21">
        <v>8</v>
      </c>
      <c r="N17" s="21">
        <v>4</v>
      </c>
      <c r="O17" s="21">
        <v>8</v>
      </c>
      <c r="P17" s="21">
        <v>2</v>
      </c>
      <c r="Q17" s="21">
        <v>8</v>
      </c>
      <c r="R17" s="21">
        <v>3</v>
      </c>
      <c r="S17" s="22"/>
      <c r="T17" s="21">
        <v>6</v>
      </c>
      <c r="U17" s="21"/>
      <c r="V17" s="21"/>
      <c r="W17" s="21"/>
      <c r="X17" s="21"/>
      <c r="Y17" s="21"/>
      <c r="Z17" s="21"/>
      <c r="AA17" s="21"/>
      <c r="AB17" s="22"/>
      <c r="AC17" s="22"/>
      <c r="AD17" s="22"/>
      <c r="AE17" s="22"/>
      <c r="AF17" s="22"/>
      <c r="AG17" s="22"/>
      <c r="AH17" s="22"/>
      <c r="AI17" s="22">
        <v>5</v>
      </c>
      <c r="AJ17" s="22"/>
      <c r="AK17" s="48"/>
      <c r="AL17" s="22"/>
      <c r="AM17" s="48"/>
      <c r="AN17" s="48"/>
      <c r="AO17" s="21">
        <v>3</v>
      </c>
      <c r="AP17" s="21">
        <v>2</v>
      </c>
      <c r="AQ17" s="21">
        <v>4</v>
      </c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</row>
    <row r="18" spans="1:73" s="8" customFormat="1" ht="17.25" customHeight="1" x14ac:dyDescent="0.2">
      <c r="A18" s="11">
        <f t="shared" si="0"/>
        <v>14</v>
      </c>
      <c r="B18" s="11" t="s">
        <v>285</v>
      </c>
      <c r="C18" s="11">
        <v>9492</v>
      </c>
      <c r="D18" s="18" t="s">
        <v>115</v>
      </c>
      <c r="E18" s="18" t="str">
        <f t="shared" si="1"/>
        <v/>
      </c>
      <c r="F18" s="19" t="s">
        <v>307</v>
      </c>
      <c r="G18" s="121">
        <f t="shared" si="2"/>
        <v>8</v>
      </c>
      <c r="H18" s="121">
        <f t="shared" si="3"/>
        <v>0</v>
      </c>
      <c r="I18" s="20"/>
      <c r="J18" s="22"/>
      <c r="K18" s="21">
        <v>1</v>
      </c>
      <c r="L18" s="21"/>
      <c r="M18" s="21">
        <v>3</v>
      </c>
      <c r="N18" s="21">
        <v>1</v>
      </c>
      <c r="O18" s="21" t="s">
        <v>14</v>
      </c>
      <c r="P18" s="21"/>
      <c r="Q18" s="21">
        <v>3</v>
      </c>
      <c r="R18" s="21" t="s">
        <v>14</v>
      </c>
      <c r="S18" s="22"/>
      <c r="T18" s="21"/>
      <c r="U18" s="21"/>
      <c r="V18" s="21"/>
      <c r="W18" s="21"/>
      <c r="X18" s="21"/>
      <c r="Y18" s="21"/>
      <c r="Z18" s="21"/>
      <c r="AA18" s="21"/>
      <c r="AB18" s="22"/>
      <c r="AC18" s="22"/>
      <c r="AD18" s="22"/>
      <c r="AE18" s="22"/>
      <c r="AF18" s="22"/>
      <c r="AG18" s="22"/>
      <c r="AH18" s="22"/>
      <c r="AI18" s="22" t="s">
        <v>14</v>
      </c>
      <c r="AJ18" s="22" t="s">
        <v>14</v>
      </c>
      <c r="AK18" s="48"/>
      <c r="AL18" s="22"/>
      <c r="AM18" s="48"/>
      <c r="AN18" s="48"/>
      <c r="AO18" s="21">
        <v>2</v>
      </c>
      <c r="AP18" s="21" t="s">
        <v>14</v>
      </c>
      <c r="AQ18" s="21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</row>
    <row r="19" spans="1:73" s="8" customFormat="1" ht="17.25" customHeight="1" x14ac:dyDescent="0.2">
      <c r="A19" s="73">
        <f t="shared" si="0"/>
        <v>15</v>
      </c>
      <c r="B19" s="73" t="s">
        <v>285</v>
      </c>
      <c r="C19" s="73">
        <v>9493</v>
      </c>
      <c r="D19" s="72" t="s">
        <v>116</v>
      </c>
      <c r="E19" s="18" t="str">
        <f t="shared" si="1"/>
        <v/>
      </c>
      <c r="F19" s="19" t="s">
        <v>307</v>
      </c>
      <c r="G19" s="121">
        <f t="shared" si="2"/>
        <v>31</v>
      </c>
      <c r="H19" s="121">
        <f t="shared" si="3"/>
        <v>9</v>
      </c>
      <c r="I19" s="20"/>
      <c r="J19" s="22"/>
      <c r="K19" s="21"/>
      <c r="L19" s="21">
        <v>8</v>
      </c>
      <c r="M19" s="21">
        <v>6</v>
      </c>
      <c r="N19" s="21"/>
      <c r="O19" s="21"/>
      <c r="P19" s="21">
        <v>8</v>
      </c>
      <c r="Q19" s="21">
        <v>6</v>
      </c>
      <c r="R19" s="21">
        <v>3</v>
      </c>
      <c r="S19" s="22"/>
      <c r="T19" s="21"/>
      <c r="U19" s="21">
        <v>4</v>
      </c>
      <c r="V19" s="21">
        <v>2</v>
      </c>
      <c r="W19" s="21"/>
      <c r="X19" s="21"/>
      <c r="Y19" s="21">
        <v>3</v>
      </c>
      <c r="Z19" s="21"/>
      <c r="AA19" s="21"/>
      <c r="AB19" s="22"/>
      <c r="AC19" s="22"/>
      <c r="AD19" s="22"/>
      <c r="AE19" s="22"/>
      <c r="AF19" s="22"/>
      <c r="AG19" s="22"/>
      <c r="AH19" s="22"/>
      <c r="AI19" s="22">
        <v>4</v>
      </c>
      <c r="AJ19" s="22"/>
      <c r="AK19" s="48"/>
      <c r="AL19" s="22"/>
      <c r="AM19" s="48"/>
      <c r="AN19" s="48"/>
      <c r="AO19" s="21">
        <v>5</v>
      </c>
      <c r="AP19" s="21"/>
      <c r="AQ19" s="21">
        <v>24</v>
      </c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</row>
    <row r="20" spans="1:73" ht="14.25" customHeight="1" x14ac:dyDescent="0.2">
      <c r="A20" s="16">
        <v>16</v>
      </c>
      <c r="B20" s="16" t="s">
        <v>285</v>
      </c>
      <c r="C20" s="16">
        <v>9407</v>
      </c>
      <c r="D20" s="68" t="s">
        <v>101</v>
      </c>
      <c r="E20" s="68" t="str">
        <f>IF(F20="Y",1,"")</f>
        <v/>
      </c>
      <c r="F20" s="19" t="s">
        <v>307</v>
      </c>
      <c r="G20" s="121">
        <f>SUM(J20:R20)</f>
        <v>15</v>
      </c>
      <c r="H20" s="121">
        <f>SUM(S20:AA20)</f>
        <v>1</v>
      </c>
      <c r="I20" s="22"/>
      <c r="J20" s="22"/>
      <c r="K20" s="22">
        <v>2</v>
      </c>
      <c r="L20" s="22">
        <v>2</v>
      </c>
      <c r="M20" s="22"/>
      <c r="N20" s="22">
        <v>4</v>
      </c>
      <c r="O20" s="22">
        <v>4</v>
      </c>
      <c r="P20" s="22"/>
      <c r="Q20" s="22">
        <v>2</v>
      </c>
      <c r="R20" s="22">
        <v>1</v>
      </c>
      <c r="S20" s="22"/>
      <c r="T20" s="22"/>
      <c r="U20" s="22"/>
      <c r="V20" s="22"/>
      <c r="W20" s="22"/>
      <c r="X20" s="22">
        <v>1</v>
      </c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>
        <v>3</v>
      </c>
      <c r="AJ20" s="22"/>
      <c r="AK20" s="22"/>
      <c r="AL20" s="22"/>
      <c r="AM20" s="22"/>
      <c r="AN20" s="22"/>
      <c r="AO20" s="23">
        <v>5</v>
      </c>
      <c r="AP20" s="23"/>
      <c r="AQ20" s="133">
        <v>7</v>
      </c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U20" s="14"/>
    </row>
    <row r="21" spans="1:73" s="65" customFormat="1" ht="15" customHeight="1" x14ac:dyDescent="0.2">
      <c r="A21" s="219" t="s">
        <v>365</v>
      </c>
      <c r="B21" s="220"/>
      <c r="C21" s="220"/>
      <c r="D21" s="221"/>
      <c r="E21" s="18" t="str">
        <f t="shared" si="1"/>
        <v/>
      </c>
      <c r="F21" s="51">
        <f>SUM(E5:E19)</f>
        <v>0</v>
      </c>
      <c r="G21" s="101">
        <f>SUM(G5:G20)</f>
        <v>281</v>
      </c>
      <c r="H21" s="101">
        <f t="shared" ref="H21:BS21" si="4">SUM(H5:H20)</f>
        <v>80</v>
      </c>
      <c r="I21" s="101">
        <f t="shared" si="4"/>
        <v>0</v>
      </c>
      <c r="J21" s="101">
        <f t="shared" si="4"/>
        <v>0</v>
      </c>
      <c r="K21" s="101">
        <f t="shared" si="4"/>
        <v>26</v>
      </c>
      <c r="L21" s="101">
        <f t="shared" si="4"/>
        <v>36</v>
      </c>
      <c r="M21" s="101">
        <f t="shared" si="4"/>
        <v>64</v>
      </c>
      <c r="N21" s="101">
        <f t="shared" si="4"/>
        <v>38</v>
      </c>
      <c r="O21" s="101">
        <f t="shared" si="4"/>
        <v>23</v>
      </c>
      <c r="P21" s="101">
        <f t="shared" si="4"/>
        <v>23</v>
      </c>
      <c r="Q21" s="101">
        <f t="shared" si="4"/>
        <v>50</v>
      </c>
      <c r="R21" s="101">
        <f t="shared" si="4"/>
        <v>21</v>
      </c>
      <c r="S21" s="101">
        <f t="shared" si="4"/>
        <v>0</v>
      </c>
      <c r="T21" s="101">
        <f t="shared" si="4"/>
        <v>10</v>
      </c>
      <c r="U21" s="101">
        <f t="shared" si="4"/>
        <v>17</v>
      </c>
      <c r="V21" s="101">
        <f t="shared" si="4"/>
        <v>18</v>
      </c>
      <c r="W21" s="101">
        <f t="shared" si="4"/>
        <v>12</v>
      </c>
      <c r="X21" s="101">
        <f t="shared" si="4"/>
        <v>5</v>
      </c>
      <c r="Y21" s="101">
        <f t="shared" si="4"/>
        <v>5</v>
      </c>
      <c r="Z21" s="101">
        <f t="shared" si="4"/>
        <v>8</v>
      </c>
      <c r="AA21" s="101">
        <f t="shared" si="4"/>
        <v>5</v>
      </c>
      <c r="AB21" s="101">
        <f t="shared" si="4"/>
        <v>0</v>
      </c>
      <c r="AC21" s="101">
        <f t="shared" si="4"/>
        <v>0</v>
      </c>
      <c r="AD21" s="101">
        <f t="shared" si="4"/>
        <v>2</v>
      </c>
      <c r="AE21" s="101">
        <f t="shared" si="4"/>
        <v>0</v>
      </c>
      <c r="AF21" s="101">
        <f t="shared" si="4"/>
        <v>0</v>
      </c>
      <c r="AG21" s="101">
        <f t="shared" si="4"/>
        <v>0</v>
      </c>
      <c r="AH21" s="101">
        <f t="shared" si="4"/>
        <v>10</v>
      </c>
      <c r="AI21" s="101">
        <f t="shared" si="4"/>
        <v>28</v>
      </c>
      <c r="AJ21" s="101">
        <f t="shared" si="4"/>
        <v>0</v>
      </c>
      <c r="AK21" s="101">
        <f t="shared" si="4"/>
        <v>0</v>
      </c>
      <c r="AL21" s="101">
        <f t="shared" si="4"/>
        <v>0</v>
      </c>
      <c r="AM21" s="101">
        <f t="shared" si="4"/>
        <v>0</v>
      </c>
      <c r="AN21" s="101">
        <f t="shared" si="4"/>
        <v>0</v>
      </c>
      <c r="AO21" s="101">
        <f t="shared" si="4"/>
        <v>33</v>
      </c>
      <c r="AP21" s="101">
        <f t="shared" si="4"/>
        <v>8</v>
      </c>
      <c r="AQ21" s="101">
        <f t="shared" si="4"/>
        <v>35</v>
      </c>
      <c r="AR21" s="101">
        <f t="shared" si="4"/>
        <v>0</v>
      </c>
      <c r="AS21" s="101">
        <f t="shared" si="4"/>
        <v>0</v>
      </c>
      <c r="AT21" s="101">
        <f t="shared" si="4"/>
        <v>6</v>
      </c>
      <c r="AU21" s="101">
        <f t="shared" si="4"/>
        <v>7</v>
      </c>
      <c r="AV21" s="101">
        <f t="shared" si="4"/>
        <v>0</v>
      </c>
      <c r="AW21" s="101">
        <f t="shared" si="4"/>
        <v>0</v>
      </c>
      <c r="AX21" s="101">
        <f t="shared" si="4"/>
        <v>0</v>
      </c>
      <c r="AY21" s="101">
        <f t="shared" si="4"/>
        <v>0</v>
      </c>
      <c r="AZ21" s="101">
        <f t="shared" si="4"/>
        <v>0</v>
      </c>
      <c r="BA21" s="101">
        <f t="shared" si="4"/>
        <v>0</v>
      </c>
      <c r="BB21" s="101">
        <f t="shared" si="4"/>
        <v>3</v>
      </c>
      <c r="BC21" s="101">
        <f t="shared" si="4"/>
        <v>3</v>
      </c>
      <c r="BD21" s="101">
        <f t="shared" si="4"/>
        <v>0</v>
      </c>
      <c r="BE21" s="101">
        <f t="shared" si="4"/>
        <v>0</v>
      </c>
      <c r="BF21" s="101">
        <f t="shared" si="4"/>
        <v>0</v>
      </c>
      <c r="BG21" s="101">
        <f t="shared" si="4"/>
        <v>0</v>
      </c>
      <c r="BH21" s="101">
        <f t="shared" si="4"/>
        <v>0</v>
      </c>
      <c r="BI21" s="101">
        <f t="shared" si="4"/>
        <v>0</v>
      </c>
      <c r="BJ21" s="101">
        <f t="shared" si="4"/>
        <v>0</v>
      </c>
      <c r="BK21" s="101">
        <f t="shared" si="4"/>
        <v>0</v>
      </c>
      <c r="BL21" s="101">
        <f t="shared" si="4"/>
        <v>0</v>
      </c>
      <c r="BM21" s="101">
        <f t="shared" si="4"/>
        <v>0</v>
      </c>
      <c r="BN21" s="101">
        <f t="shared" si="4"/>
        <v>2</v>
      </c>
      <c r="BO21" s="101">
        <f t="shared" si="4"/>
        <v>5</v>
      </c>
      <c r="BP21" s="101">
        <f t="shared" si="4"/>
        <v>0</v>
      </c>
      <c r="BQ21" s="101">
        <f t="shared" si="4"/>
        <v>0</v>
      </c>
      <c r="BR21" s="101">
        <f t="shared" si="4"/>
        <v>0</v>
      </c>
      <c r="BS21" s="101">
        <f t="shared" si="4"/>
        <v>0</v>
      </c>
    </row>
    <row r="22" spans="1:73" s="8" customFormat="1" ht="15" customHeight="1" x14ac:dyDescent="0.2">
      <c r="A22" s="216" t="s">
        <v>356</v>
      </c>
      <c r="B22" s="217"/>
      <c r="C22" s="217"/>
      <c r="D22" s="218"/>
      <c r="E22" s="18" t="str">
        <f>IF(F22="Y",1,"")</f>
        <v/>
      </c>
      <c r="F22" s="16"/>
      <c r="G22" s="101">
        <v>281</v>
      </c>
      <c r="H22" s="101">
        <v>80</v>
      </c>
      <c r="I22" s="101">
        <v>0</v>
      </c>
      <c r="J22" s="101">
        <v>0</v>
      </c>
      <c r="K22" s="101">
        <v>26</v>
      </c>
      <c r="L22" s="101">
        <v>36</v>
      </c>
      <c r="M22" s="101">
        <v>64</v>
      </c>
      <c r="N22" s="101">
        <v>38</v>
      </c>
      <c r="O22" s="101">
        <v>23</v>
      </c>
      <c r="P22" s="101">
        <v>23</v>
      </c>
      <c r="Q22" s="101">
        <v>50</v>
      </c>
      <c r="R22" s="101">
        <v>21</v>
      </c>
      <c r="S22" s="101">
        <v>0</v>
      </c>
      <c r="T22" s="101">
        <v>10</v>
      </c>
      <c r="U22" s="101">
        <v>17</v>
      </c>
      <c r="V22" s="101">
        <v>18</v>
      </c>
      <c r="W22" s="101">
        <v>12</v>
      </c>
      <c r="X22" s="101">
        <v>5</v>
      </c>
      <c r="Y22" s="101">
        <v>5</v>
      </c>
      <c r="Z22" s="101">
        <v>8</v>
      </c>
      <c r="AA22" s="101">
        <v>5</v>
      </c>
      <c r="AB22" s="101">
        <v>0</v>
      </c>
      <c r="AC22" s="101">
        <v>0</v>
      </c>
      <c r="AD22" s="101">
        <v>2</v>
      </c>
      <c r="AE22" s="101">
        <v>0</v>
      </c>
      <c r="AF22" s="101">
        <v>0</v>
      </c>
      <c r="AG22" s="101">
        <v>0</v>
      </c>
      <c r="AH22" s="101">
        <v>10</v>
      </c>
      <c r="AI22" s="125">
        <v>28</v>
      </c>
      <c r="AJ22" s="101">
        <v>0</v>
      </c>
      <c r="AK22" s="101">
        <v>0</v>
      </c>
      <c r="AL22" s="101">
        <v>0</v>
      </c>
      <c r="AM22" s="101">
        <v>0</v>
      </c>
      <c r="AN22" s="101">
        <v>0</v>
      </c>
      <c r="AO22" s="125">
        <v>33</v>
      </c>
      <c r="AP22" s="125">
        <v>8</v>
      </c>
      <c r="AQ22" s="125">
        <v>35</v>
      </c>
      <c r="AR22" s="142">
        <v>0</v>
      </c>
      <c r="AS22" s="142">
        <v>0</v>
      </c>
      <c r="AT22" s="142">
        <v>6</v>
      </c>
      <c r="AU22" s="142">
        <v>7</v>
      </c>
      <c r="AV22" s="142">
        <v>0</v>
      </c>
      <c r="AW22" s="142">
        <v>0</v>
      </c>
      <c r="AX22" s="142">
        <v>0</v>
      </c>
      <c r="AY22" s="142">
        <v>0</v>
      </c>
      <c r="AZ22" s="142">
        <v>0</v>
      </c>
      <c r="BA22" s="142">
        <v>0</v>
      </c>
      <c r="BB22" s="142">
        <v>3</v>
      </c>
      <c r="BC22" s="142">
        <v>3</v>
      </c>
      <c r="BD22" s="142">
        <v>0</v>
      </c>
      <c r="BE22" s="142">
        <v>0</v>
      </c>
      <c r="BF22" s="142">
        <v>0</v>
      </c>
      <c r="BG22" s="142">
        <v>0</v>
      </c>
      <c r="BH22" s="142">
        <v>0</v>
      </c>
      <c r="BI22" s="142">
        <v>0</v>
      </c>
      <c r="BJ22" s="142">
        <v>0</v>
      </c>
      <c r="BK22" s="142">
        <v>0</v>
      </c>
      <c r="BL22" s="142">
        <v>0</v>
      </c>
      <c r="BM22" s="142">
        <v>0</v>
      </c>
      <c r="BN22" s="142">
        <v>2</v>
      </c>
      <c r="BO22" s="142">
        <v>5</v>
      </c>
      <c r="BP22" s="142">
        <v>0</v>
      </c>
      <c r="BQ22" s="142">
        <v>0</v>
      </c>
      <c r="BR22" s="142">
        <v>0</v>
      </c>
      <c r="BS22" s="142">
        <v>0</v>
      </c>
    </row>
    <row r="23" spans="1:73" s="8" customFormat="1" ht="15" customHeight="1" x14ac:dyDescent="0.2">
      <c r="A23" s="216" t="s">
        <v>366</v>
      </c>
      <c r="B23" s="217"/>
      <c r="C23" s="217"/>
      <c r="D23" s="218"/>
      <c r="E23" s="16"/>
      <c r="F23" s="16"/>
      <c r="G23" s="85">
        <f>IF(G21=0,"",G21/G22)</f>
        <v>1</v>
      </c>
      <c r="H23" s="85">
        <f t="shared" ref="H23:BS23" si="5">IF(H21=0,"",H21/H22)</f>
        <v>1</v>
      </c>
      <c r="I23" s="85" t="str">
        <f t="shared" si="5"/>
        <v/>
      </c>
      <c r="J23" s="85" t="str">
        <f t="shared" si="5"/>
        <v/>
      </c>
      <c r="K23" s="85">
        <f t="shared" si="5"/>
        <v>1</v>
      </c>
      <c r="L23" s="85">
        <f t="shared" si="5"/>
        <v>1</v>
      </c>
      <c r="M23" s="85">
        <f t="shared" si="5"/>
        <v>1</v>
      </c>
      <c r="N23" s="85">
        <f t="shared" si="5"/>
        <v>1</v>
      </c>
      <c r="O23" s="85">
        <f t="shared" si="5"/>
        <v>1</v>
      </c>
      <c r="P23" s="85">
        <f t="shared" si="5"/>
        <v>1</v>
      </c>
      <c r="Q23" s="85">
        <f t="shared" si="5"/>
        <v>1</v>
      </c>
      <c r="R23" s="85">
        <f t="shared" si="5"/>
        <v>1</v>
      </c>
      <c r="S23" s="85" t="str">
        <f t="shared" si="5"/>
        <v/>
      </c>
      <c r="T23" s="85">
        <f t="shared" si="5"/>
        <v>1</v>
      </c>
      <c r="U23" s="85">
        <f t="shared" si="5"/>
        <v>1</v>
      </c>
      <c r="V23" s="85">
        <f t="shared" si="5"/>
        <v>1</v>
      </c>
      <c r="W23" s="85">
        <f t="shared" si="5"/>
        <v>1</v>
      </c>
      <c r="X23" s="85">
        <f t="shared" si="5"/>
        <v>1</v>
      </c>
      <c r="Y23" s="85">
        <f t="shared" si="5"/>
        <v>1</v>
      </c>
      <c r="Z23" s="85">
        <f t="shared" si="5"/>
        <v>1</v>
      </c>
      <c r="AA23" s="85">
        <f t="shared" si="5"/>
        <v>1</v>
      </c>
      <c r="AB23" s="85" t="str">
        <f t="shared" si="5"/>
        <v/>
      </c>
      <c r="AC23" s="85" t="str">
        <f t="shared" si="5"/>
        <v/>
      </c>
      <c r="AD23" s="85">
        <f t="shared" si="5"/>
        <v>1</v>
      </c>
      <c r="AE23" s="85" t="str">
        <f t="shared" si="5"/>
        <v/>
      </c>
      <c r="AF23" s="85" t="str">
        <f t="shared" si="5"/>
        <v/>
      </c>
      <c r="AG23" s="85" t="str">
        <f t="shared" si="5"/>
        <v/>
      </c>
      <c r="AH23" s="85">
        <f t="shared" si="5"/>
        <v>1</v>
      </c>
      <c r="AI23" s="85">
        <f t="shared" si="5"/>
        <v>1</v>
      </c>
      <c r="AJ23" s="85" t="str">
        <f t="shared" si="5"/>
        <v/>
      </c>
      <c r="AK23" s="85" t="str">
        <f t="shared" si="5"/>
        <v/>
      </c>
      <c r="AL23" s="85" t="str">
        <f t="shared" si="5"/>
        <v/>
      </c>
      <c r="AM23" s="85" t="str">
        <f t="shared" si="5"/>
        <v/>
      </c>
      <c r="AN23" s="85" t="str">
        <f t="shared" si="5"/>
        <v/>
      </c>
      <c r="AO23" s="85">
        <f t="shared" si="5"/>
        <v>1</v>
      </c>
      <c r="AP23" s="85">
        <f t="shared" si="5"/>
        <v>1</v>
      </c>
      <c r="AQ23" s="85">
        <f t="shared" si="5"/>
        <v>1</v>
      </c>
      <c r="AR23" s="85" t="str">
        <f t="shared" si="5"/>
        <v/>
      </c>
      <c r="AS23" s="85" t="str">
        <f t="shared" si="5"/>
        <v/>
      </c>
      <c r="AT23" s="85"/>
      <c r="AU23" s="85"/>
      <c r="AV23" s="85" t="str">
        <f t="shared" si="5"/>
        <v/>
      </c>
      <c r="AW23" s="85" t="str">
        <f t="shared" si="5"/>
        <v/>
      </c>
      <c r="AX23" s="85" t="str">
        <f t="shared" si="5"/>
        <v/>
      </c>
      <c r="AY23" s="85" t="str">
        <f t="shared" si="5"/>
        <v/>
      </c>
      <c r="AZ23" s="85" t="str">
        <f t="shared" si="5"/>
        <v/>
      </c>
      <c r="BA23" s="85" t="str">
        <f t="shared" si="5"/>
        <v/>
      </c>
      <c r="BB23" s="85"/>
      <c r="BC23" s="85"/>
      <c r="BD23" s="85" t="str">
        <f t="shared" si="5"/>
        <v/>
      </c>
      <c r="BE23" s="85" t="str">
        <f t="shared" si="5"/>
        <v/>
      </c>
      <c r="BF23" s="85" t="str">
        <f t="shared" si="5"/>
        <v/>
      </c>
      <c r="BG23" s="85" t="str">
        <f t="shared" si="5"/>
        <v/>
      </c>
      <c r="BH23" s="85" t="str">
        <f t="shared" si="5"/>
        <v/>
      </c>
      <c r="BI23" s="85" t="str">
        <f t="shared" si="5"/>
        <v/>
      </c>
      <c r="BJ23" s="85" t="str">
        <f t="shared" si="5"/>
        <v/>
      </c>
      <c r="BK23" s="85" t="str">
        <f t="shared" si="5"/>
        <v/>
      </c>
      <c r="BL23" s="85" t="str">
        <f t="shared" si="5"/>
        <v/>
      </c>
      <c r="BM23" s="85" t="str">
        <f t="shared" si="5"/>
        <v/>
      </c>
      <c r="BN23" s="85"/>
      <c r="BO23" s="85"/>
      <c r="BP23" s="85" t="str">
        <f t="shared" si="5"/>
        <v/>
      </c>
      <c r="BQ23" s="85" t="str">
        <f t="shared" si="5"/>
        <v/>
      </c>
      <c r="BR23" s="85" t="str">
        <f t="shared" si="5"/>
        <v/>
      </c>
      <c r="BS23" s="85" t="str">
        <f t="shared" si="5"/>
        <v/>
      </c>
    </row>
    <row r="24" spans="1:73" x14ac:dyDescent="0.2">
      <c r="E24" s="52"/>
    </row>
    <row r="25" spans="1:73" x14ac:dyDescent="0.2">
      <c r="D25" s="62" t="s">
        <v>306</v>
      </c>
      <c r="E25" s="52"/>
      <c r="F25" s="63">
        <f>(A19-F21)/A19</f>
        <v>1</v>
      </c>
    </row>
    <row r="26" spans="1:73" x14ac:dyDescent="0.2">
      <c r="E26" s="52"/>
    </row>
    <row r="27" spans="1:73" x14ac:dyDescent="0.2">
      <c r="E27" s="52"/>
    </row>
    <row r="28" spans="1:73" x14ac:dyDescent="0.2">
      <c r="E28" s="52"/>
    </row>
    <row r="29" spans="1:73" x14ac:dyDescent="0.2">
      <c r="E29" s="52"/>
    </row>
    <row r="30" spans="1:73" x14ac:dyDescent="0.2">
      <c r="E30" s="52"/>
    </row>
    <row r="31" spans="1:73" x14ac:dyDescent="0.2">
      <c r="E31" s="52"/>
    </row>
    <row r="32" spans="1:73" x14ac:dyDescent="0.2">
      <c r="E32" s="52"/>
    </row>
    <row r="33" spans="5:5" x14ac:dyDescent="0.2">
      <c r="E33" s="52"/>
    </row>
    <row r="34" spans="5:5" x14ac:dyDescent="0.2">
      <c r="E34" s="52"/>
    </row>
    <row r="35" spans="5:5" x14ac:dyDescent="0.2">
      <c r="E35" s="52"/>
    </row>
    <row r="36" spans="5:5" x14ac:dyDescent="0.2">
      <c r="E36" s="52"/>
    </row>
    <row r="37" spans="5:5" x14ac:dyDescent="0.2">
      <c r="E37" s="52"/>
    </row>
    <row r="38" spans="5:5" x14ac:dyDescent="0.2">
      <c r="E38" s="52"/>
    </row>
    <row r="39" spans="5:5" x14ac:dyDescent="0.2">
      <c r="E39" s="52"/>
    </row>
    <row r="40" spans="5:5" x14ac:dyDescent="0.2">
      <c r="E40" s="52"/>
    </row>
    <row r="41" spans="5:5" x14ac:dyDescent="0.2">
      <c r="E41" s="52"/>
    </row>
    <row r="42" spans="5:5" x14ac:dyDescent="0.2">
      <c r="E42" s="52"/>
    </row>
    <row r="43" spans="5:5" x14ac:dyDescent="0.2">
      <c r="E43" s="52"/>
    </row>
    <row r="44" spans="5:5" x14ac:dyDescent="0.2">
      <c r="E44" s="52"/>
    </row>
    <row r="45" spans="5:5" x14ac:dyDescent="0.2">
      <c r="E45" s="52"/>
    </row>
    <row r="46" spans="5:5" x14ac:dyDescent="0.2">
      <c r="E46" s="52"/>
    </row>
    <row r="47" spans="5:5" x14ac:dyDescent="0.2">
      <c r="E47" s="52"/>
    </row>
    <row r="48" spans="5:5" x14ac:dyDescent="0.2">
      <c r="E48" s="52"/>
    </row>
    <row r="49" spans="5:5" x14ac:dyDescent="0.2">
      <c r="E49" s="52"/>
    </row>
    <row r="50" spans="5:5" x14ac:dyDescent="0.2">
      <c r="E50" s="67"/>
    </row>
    <row r="51" spans="5:5" x14ac:dyDescent="0.2">
      <c r="E51" s="52"/>
    </row>
    <row r="52" spans="5:5" x14ac:dyDescent="0.2">
      <c r="E52" s="52"/>
    </row>
    <row r="53" spans="5:5" x14ac:dyDescent="0.2">
      <c r="E53" s="52"/>
    </row>
    <row r="54" spans="5:5" x14ac:dyDescent="0.2">
      <c r="E54" s="52"/>
    </row>
    <row r="55" spans="5:5" x14ac:dyDescent="0.2">
      <c r="E55" s="52"/>
    </row>
    <row r="56" spans="5:5" x14ac:dyDescent="0.2">
      <c r="E56" s="52"/>
    </row>
    <row r="57" spans="5:5" x14ac:dyDescent="0.2">
      <c r="E57" s="52"/>
    </row>
    <row r="58" spans="5:5" x14ac:dyDescent="0.2">
      <c r="E58" s="52"/>
    </row>
    <row r="59" spans="5:5" x14ac:dyDescent="0.2">
      <c r="E59" s="52"/>
    </row>
    <row r="60" spans="5:5" x14ac:dyDescent="0.2">
      <c r="E60" s="52"/>
    </row>
    <row r="61" spans="5:5" x14ac:dyDescent="0.2">
      <c r="E61" s="52"/>
    </row>
    <row r="62" spans="5:5" x14ac:dyDescent="0.2">
      <c r="E62" s="52"/>
    </row>
    <row r="63" spans="5:5" x14ac:dyDescent="0.2">
      <c r="E63" s="52"/>
    </row>
    <row r="64" spans="5:5" x14ac:dyDescent="0.2">
      <c r="E64" s="52"/>
    </row>
    <row r="65" spans="5:5" x14ac:dyDescent="0.2">
      <c r="E65" s="52"/>
    </row>
    <row r="66" spans="5:5" x14ac:dyDescent="0.2">
      <c r="E66" s="52"/>
    </row>
    <row r="67" spans="5:5" x14ac:dyDescent="0.2">
      <c r="E67" s="52"/>
    </row>
    <row r="68" spans="5:5" x14ac:dyDescent="0.2">
      <c r="E68" s="52"/>
    </row>
    <row r="69" spans="5:5" x14ac:dyDescent="0.2">
      <c r="E69" s="52"/>
    </row>
    <row r="70" spans="5:5" x14ac:dyDescent="0.2">
      <c r="E70" s="52"/>
    </row>
    <row r="71" spans="5:5" x14ac:dyDescent="0.2">
      <c r="E71" s="52"/>
    </row>
    <row r="72" spans="5:5" x14ac:dyDescent="0.2">
      <c r="E72" s="52"/>
    </row>
    <row r="73" spans="5:5" x14ac:dyDescent="0.2">
      <c r="E73" s="52"/>
    </row>
    <row r="74" spans="5:5" x14ac:dyDescent="0.2">
      <c r="E74" s="52"/>
    </row>
    <row r="75" spans="5:5" x14ac:dyDescent="0.2">
      <c r="E75" s="52"/>
    </row>
    <row r="76" spans="5:5" x14ac:dyDescent="0.2">
      <c r="E76" s="52"/>
    </row>
    <row r="77" spans="5:5" x14ac:dyDescent="0.2">
      <c r="E77" s="52"/>
    </row>
    <row r="78" spans="5:5" x14ac:dyDescent="0.2">
      <c r="E78" s="52"/>
    </row>
    <row r="79" spans="5:5" x14ac:dyDescent="0.2">
      <c r="E79" s="52"/>
    </row>
  </sheetData>
  <mergeCells count="39">
    <mergeCell ref="AK1:AL3"/>
    <mergeCell ref="AT3:AU3"/>
    <mergeCell ref="AV3:AW3"/>
    <mergeCell ref="BB3:BC3"/>
    <mergeCell ref="AZ3:BA3"/>
    <mergeCell ref="AZ2:BC2"/>
    <mergeCell ref="AV2:AY2"/>
    <mergeCell ref="BR3:BS3"/>
    <mergeCell ref="BP2:BS2"/>
    <mergeCell ref="BH2:BK2"/>
    <mergeCell ref="AX3:AY3"/>
    <mergeCell ref="BD3:BE3"/>
    <mergeCell ref="BL2:BO2"/>
    <mergeCell ref="BL3:BM3"/>
    <mergeCell ref="BJ3:BK3"/>
    <mergeCell ref="BF3:BG3"/>
    <mergeCell ref="BH3:BI3"/>
    <mergeCell ref="BD2:BG2"/>
    <mergeCell ref="G1:G4"/>
    <mergeCell ref="A1:D4"/>
    <mergeCell ref="AB1:AE3"/>
    <mergeCell ref="I1:I4"/>
    <mergeCell ref="AR3:AS3"/>
    <mergeCell ref="AI1:AJ3"/>
    <mergeCell ref="AM1:AN3"/>
    <mergeCell ref="AR1:BS1"/>
    <mergeCell ref="AO1:AQ3"/>
    <mergeCell ref="BN3:BO3"/>
    <mergeCell ref="AF1:AH3"/>
    <mergeCell ref="AR2:AU2"/>
    <mergeCell ref="J1:R3"/>
    <mergeCell ref="S1:AA3"/>
    <mergeCell ref="H1:H4"/>
    <mergeCell ref="BP3:BQ3"/>
    <mergeCell ref="A23:D23"/>
    <mergeCell ref="A22:D22"/>
    <mergeCell ref="A21:D21"/>
    <mergeCell ref="E1:E4"/>
    <mergeCell ref="F1:F4"/>
  </mergeCells>
  <phoneticPr fontId="0" type="noConversion"/>
  <pageMargins left="0.75" right="0.75" top="1" bottom="1" header="0.5" footer="0.5"/>
  <pageSetup paperSize="9" scale="59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04AC48E2BC42BC5BF91B302889DE" ma:contentTypeVersion="10" ma:contentTypeDescription="Create a new document." ma:contentTypeScope="" ma:versionID="22914589b0d5505ad02324d8de5f5e3a">
  <xsd:schema xmlns:xsd="http://www.w3.org/2001/XMLSchema" xmlns:xs="http://www.w3.org/2001/XMLSchema" xmlns:p="http://schemas.microsoft.com/office/2006/metadata/properties" xmlns:ns2="0c7e5713-8508-4206-a159-f854daf994d3" xmlns:ns3="3ad55d36-f8c1-4091-b129-e9e2c86e26fe" targetNamespace="http://schemas.microsoft.com/office/2006/metadata/properties" ma:root="true" ma:fieldsID="6bb269a157e328099653625d4b518f07" ns2:_="" ns3:_="">
    <xsd:import namespace="0c7e5713-8508-4206-a159-f854daf994d3"/>
    <xsd:import namespace="3ad55d36-f8c1-4091-b129-e9e2c86e26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e5713-8508-4206-a159-f854daf994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d55d36-f8c1-4091-b129-e9e2c86e26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A3D6E7-6135-480E-B9DC-3CD179FAE7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7e5713-8508-4206-a159-f854daf994d3"/>
    <ds:schemaRef ds:uri="3ad55d36-f8c1-4091-b129-e9e2c86e26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583488-15C6-4EDF-BE80-75D7DDB340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F976D5-459B-4830-A163-F25781F3B2E9}">
  <ds:schemaRefs>
    <ds:schemaRef ds:uri="http://schemas.microsoft.com/office/infopath/2007/PartnerControls"/>
    <ds:schemaRef ds:uri="3ad55d36-f8c1-4091-b129-e9e2c86e26fe"/>
    <ds:schemaRef ds:uri="http://www.w3.org/XML/1998/namespace"/>
    <ds:schemaRef ds:uri="0c7e5713-8508-4206-a159-f854daf994d3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Header</vt:lpstr>
      <vt:lpstr>Pres Summary</vt:lpstr>
      <vt:lpstr>Northern</vt:lpstr>
      <vt:lpstr>Kaimai</vt:lpstr>
      <vt:lpstr>Central</vt:lpstr>
      <vt:lpstr>Alpine</vt:lpstr>
      <vt:lpstr>Southern Presbytery</vt:lpstr>
      <vt:lpstr>Pacific Presbytery</vt:lpstr>
      <vt:lpstr>Te Aka Puaho</vt:lpstr>
      <vt:lpstr>CV Parishes</vt:lpstr>
      <vt:lpstr>Kaimai!Print_Area</vt:lpstr>
      <vt:lpstr>Kaimai!Print_Titles</vt:lpstr>
      <vt:lpstr>'Southern Presbytery'!Print_Titles</vt:lpstr>
      <vt:lpstr>'Te Aka Puaho'!Print_Titles</vt:lpstr>
    </vt:vector>
  </TitlesOfParts>
  <Company>PCANZ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hazels</dc:creator>
  <cp:lastModifiedBy>Katrina Graham</cp:lastModifiedBy>
  <cp:lastPrinted>2020-07-29T22:36:09Z</cp:lastPrinted>
  <dcterms:created xsi:type="dcterms:W3CDTF">2004-05-16T20:22:14Z</dcterms:created>
  <dcterms:modified xsi:type="dcterms:W3CDTF">2020-08-26T02:00:34Z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0x010100922A04AC48E2BC42BC5BF91B302889DE</vt:lpwstr>
  </property>
</Properties>
</file>