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resbyterianchurchaotearoa.sharepoint.com/sites/PCANZShared/Finance/Finance Services Team/Statistics/2021 Statistics/"/>
    </mc:Choice>
  </mc:AlternateContent>
  <xr:revisionPtr revIDLastSave="4325" documentId="8_{039BFA30-A2F8-437E-8296-F295E4D3B36C}" xr6:coauthVersionLast="47" xr6:coauthVersionMax="47" xr10:uidLastSave="{88CE713F-193F-4116-B0B9-05F0E76EC0B7}"/>
  <bookViews>
    <workbookView xWindow="-28920" yWindow="-210" windowWidth="29040" windowHeight="15720" tabRatio="601" firstSheet="1" activeTab="1" xr2:uid="{00000000-000D-0000-FFFF-FFFF00000000}"/>
  </bookViews>
  <sheets>
    <sheet name="Header" sheetId="7" r:id="rId1"/>
    <sheet name="Pres Summary" sheetId="34" r:id="rId2"/>
    <sheet name="Northern" sheetId="29" r:id="rId3"/>
    <sheet name="Kaimai" sheetId="10" r:id="rId4"/>
    <sheet name="Central" sheetId="32" r:id="rId5"/>
    <sheet name="Alpine" sheetId="31" r:id="rId6"/>
    <sheet name="Southern Presbytery" sheetId="27" r:id="rId7"/>
    <sheet name="Pacific Presbytery" sheetId="36" r:id="rId8"/>
    <sheet name="Te Aka Puaho" sheetId="13" r:id="rId9"/>
    <sheet name="CV Parishes" sheetId="38" r:id="rId10"/>
  </sheets>
  <definedNames>
    <definedName name="_xlnm._FilterDatabase" localSheetId="4" hidden="1">Central!$A$1:$GY$77</definedName>
    <definedName name="_xlnm.Print_Area" localSheetId="3">Kaimai!$A$1:$AY$4</definedName>
    <definedName name="_xlnm.Print_Area" localSheetId="8">'Te Aka Puaho'!#REF!</definedName>
    <definedName name="_xlnm.Print_Titles" localSheetId="3">Kaimai!$A:$C</definedName>
    <definedName name="_xlnm.Print_Titles" localSheetId="6">'Southern Presbytery'!$A:$C</definedName>
    <definedName name="_xlnm.Print_Titles" localSheetId="8">'Te Aka Puaho'!$A:$D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36" l="1"/>
  <c r="H13" i="34"/>
  <c r="I13" i="34"/>
  <c r="J13" i="34"/>
  <c r="K13" i="34"/>
  <c r="L13" i="34"/>
  <c r="M13" i="34"/>
  <c r="N13" i="34"/>
  <c r="O13" i="34"/>
  <c r="P13" i="34"/>
  <c r="Q13" i="34"/>
  <c r="R13" i="34"/>
  <c r="S13" i="34"/>
  <c r="T13" i="34"/>
  <c r="U13" i="34"/>
  <c r="V13" i="34"/>
  <c r="W13" i="34"/>
  <c r="X13" i="34"/>
  <c r="Y13" i="34"/>
  <c r="Z13" i="34"/>
  <c r="AA13" i="34"/>
  <c r="AB13" i="34"/>
  <c r="AC13" i="34"/>
  <c r="AD13" i="34"/>
  <c r="AE13" i="34"/>
  <c r="AF13" i="34"/>
  <c r="AG13" i="34"/>
  <c r="AH13" i="34"/>
  <c r="AI13" i="34"/>
  <c r="AJ13" i="34"/>
  <c r="AK13" i="34"/>
  <c r="AL13" i="34"/>
  <c r="AM13" i="34"/>
  <c r="AN13" i="34"/>
  <c r="AO13" i="34"/>
  <c r="AP13" i="34"/>
  <c r="AQ13" i="34"/>
  <c r="AS13" i="34"/>
  <c r="AT13" i="34"/>
  <c r="AU13" i="34"/>
  <c r="AV13" i="34"/>
  <c r="AW13" i="34"/>
  <c r="AX13" i="34"/>
  <c r="AY13" i="34"/>
  <c r="AZ13" i="34"/>
  <c r="BA13" i="34"/>
  <c r="BB13" i="34"/>
  <c r="BC13" i="34"/>
  <c r="BD13" i="34"/>
  <c r="BE13" i="34"/>
  <c r="BF13" i="34"/>
  <c r="BG13" i="34"/>
  <c r="BH13" i="34"/>
  <c r="BI13" i="34"/>
  <c r="BJ13" i="34"/>
  <c r="BK13" i="34"/>
  <c r="BL13" i="34"/>
  <c r="BM13" i="34"/>
  <c r="BN13" i="34"/>
  <c r="BO13" i="34"/>
  <c r="BP13" i="34"/>
  <c r="BQ13" i="34"/>
  <c r="BR13" i="34"/>
  <c r="BS13" i="34"/>
  <c r="AR13" i="34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AS21" i="13"/>
  <c r="AT21" i="13"/>
  <c r="AU21" i="13"/>
  <c r="AV21" i="13"/>
  <c r="AW21" i="13"/>
  <c r="AX21" i="13"/>
  <c r="AY21" i="13"/>
  <c r="AZ21" i="13"/>
  <c r="BA21" i="13"/>
  <c r="BB21" i="13"/>
  <c r="BC21" i="13"/>
  <c r="BD21" i="13"/>
  <c r="BE21" i="13"/>
  <c r="BF21" i="13"/>
  <c r="BG21" i="13"/>
  <c r="BH21" i="13"/>
  <c r="BI21" i="13"/>
  <c r="BJ21" i="13"/>
  <c r="BK21" i="13"/>
  <c r="BL21" i="13"/>
  <c r="BM21" i="13"/>
  <c r="BN21" i="13"/>
  <c r="BO21" i="13"/>
  <c r="BP21" i="13"/>
  <c r="BQ21" i="13"/>
  <c r="BR21" i="13"/>
  <c r="BS21" i="13"/>
  <c r="G21" i="13"/>
  <c r="H19" i="36"/>
  <c r="I19" i="36"/>
  <c r="J19" i="36"/>
  <c r="K19" i="36"/>
  <c r="L19" i="36"/>
  <c r="M19" i="36"/>
  <c r="N19" i="36"/>
  <c r="O19" i="36"/>
  <c r="P19" i="36"/>
  <c r="Q19" i="36"/>
  <c r="R19" i="36"/>
  <c r="S19" i="36"/>
  <c r="T19" i="36"/>
  <c r="U19" i="36"/>
  <c r="V19" i="36"/>
  <c r="W19" i="36"/>
  <c r="X19" i="36"/>
  <c r="Y19" i="36"/>
  <c r="Z19" i="36"/>
  <c r="AA19" i="36"/>
  <c r="AB19" i="36"/>
  <c r="AC19" i="36"/>
  <c r="AD19" i="36"/>
  <c r="AE19" i="36"/>
  <c r="AF19" i="36"/>
  <c r="AG19" i="36"/>
  <c r="AH19" i="36"/>
  <c r="AI19" i="36"/>
  <c r="AJ19" i="36"/>
  <c r="AK19" i="36"/>
  <c r="AL19" i="36"/>
  <c r="AM19" i="36"/>
  <c r="AN19" i="36"/>
  <c r="AO19" i="36"/>
  <c r="AP19" i="36"/>
  <c r="AQ19" i="36"/>
  <c r="AR19" i="36"/>
  <c r="AS19" i="36"/>
  <c r="AT19" i="36"/>
  <c r="AU19" i="36"/>
  <c r="AV19" i="36"/>
  <c r="AW19" i="36"/>
  <c r="AX19" i="36"/>
  <c r="AY19" i="36"/>
  <c r="AZ19" i="36"/>
  <c r="BA19" i="36"/>
  <c r="BB19" i="36"/>
  <c r="BC19" i="36"/>
  <c r="BD19" i="36"/>
  <c r="BE19" i="36"/>
  <c r="BF19" i="36"/>
  <c r="BG19" i="36"/>
  <c r="BH19" i="36"/>
  <c r="BI19" i="36"/>
  <c r="BJ19" i="36"/>
  <c r="BK19" i="36"/>
  <c r="BL19" i="36"/>
  <c r="BM19" i="36"/>
  <c r="BN19" i="36"/>
  <c r="BO19" i="36"/>
  <c r="BP19" i="36"/>
  <c r="BQ19" i="36"/>
  <c r="BR19" i="36"/>
  <c r="BS19" i="36"/>
  <c r="I67" i="27"/>
  <c r="J67" i="27"/>
  <c r="K67" i="27"/>
  <c r="L67" i="27"/>
  <c r="M67" i="27"/>
  <c r="N67" i="27"/>
  <c r="O67" i="27"/>
  <c r="P67" i="27"/>
  <c r="Q67" i="27"/>
  <c r="R67" i="27"/>
  <c r="S67" i="27"/>
  <c r="T67" i="27"/>
  <c r="U67" i="27"/>
  <c r="V67" i="27"/>
  <c r="W67" i="27"/>
  <c r="X67" i="27"/>
  <c r="Y67" i="27"/>
  <c r="Z67" i="27"/>
  <c r="AA67" i="27"/>
  <c r="AB67" i="27"/>
  <c r="AC67" i="27"/>
  <c r="AD67" i="27"/>
  <c r="AE67" i="27"/>
  <c r="AF67" i="27"/>
  <c r="AG67" i="27"/>
  <c r="AH67" i="27"/>
  <c r="AI67" i="27"/>
  <c r="AJ67" i="27"/>
  <c r="AK67" i="27"/>
  <c r="AL67" i="27"/>
  <c r="AM67" i="27"/>
  <c r="AN67" i="27"/>
  <c r="AO67" i="27"/>
  <c r="AP67" i="27"/>
  <c r="AQ67" i="27"/>
  <c r="AR67" i="27"/>
  <c r="AS67" i="27"/>
  <c r="AT67" i="27"/>
  <c r="AU67" i="27"/>
  <c r="AV67" i="27"/>
  <c r="AW67" i="27"/>
  <c r="AX67" i="27"/>
  <c r="AY67" i="27"/>
  <c r="AZ67" i="27"/>
  <c r="BA67" i="27"/>
  <c r="BB67" i="27"/>
  <c r="BC67" i="27"/>
  <c r="BD67" i="27"/>
  <c r="BE67" i="27"/>
  <c r="BF67" i="27"/>
  <c r="BG67" i="27"/>
  <c r="BH67" i="27"/>
  <c r="BI67" i="27"/>
  <c r="BJ67" i="27"/>
  <c r="BK67" i="27"/>
  <c r="BL67" i="27"/>
  <c r="BM67" i="27"/>
  <c r="BN67" i="27"/>
  <c r="BO67" i="27"/>
  <c r="BP67" i="27"/>
  <c r="BQ67" i="27"/>
  <c r="BR67" i="27"/>
  <c r="BS67" i="27"/>
  <c r="BT67" i="27"/>
  <c r="H67" i="27"/>
  <c r="H39" i="31"/>
  <c r="I39" i="31"/>
  <c r="J39" i="31"/>
  <c r="K39" i="31"/>
  <c r="L39" i="31"/>
  <c r="M39" i="31"/>
  <c r="N39" i="31"/>
  <c r="O39" i="31"/>
  <c r="P39" i="31"/>
  <c r="Q39" i="31"/>
  <c r="R39" i="31"/>
  <c r="S39" i="31"/>
  <c r="T39" i="31"/>
  <c r="U39" i="31"/>
  <c r="V39" i="31"/>
  <c r="W39" i="31"/>
  <c r="X39" i="31"/>
  <c r="Y39" i="31"/>
  <c r="Z39" i="31"/>
  <c r="AA39" i="31"/>
  <c r="AB39" i="31"/>
  <c r="AC39" i="31"/>
  <c r="AD39" i="31"/>
  <c r="AE39" i="31"/>
  <c r="AF39" i="31"/>
  <c r="AG39" i="31"/>
  <c r="AH39" i="31"/>
  <c r="AI39" i="31"/>
  <c r="AJ39" i="31"/>
  <c r="AK39" i="31"/>
  <c r="AL39" i="31"/>
  <c r="AM39" i="31"/>
  <c r="AN39" i="31"/>
  <c r="AO39" i="31"/>
  <c r="AP39" i="31"/>
  <c r="AQ39" i="31"/>
  <c r="AR39" i="31"/>
  <c r="AS39" i="31"/>
  <c r="AT39" i="31"/>
  <c r="AU39" i="31"/>
  <c r="AV39" i="31"/>
  <c r="AW39" i="31"/>
  <c r="AX39" i="31"/>
  <c r="AY39" i="31"/>
  <c r="AZ39" i="31"/>
  <c r="BA39" i="31"/>
  <c r="BB39" i="31"/>
  <c r="BC39" i="31"/>
  <c r="BD39" i="31"/>
  <c r="BE39" i="31"/>
  <c r="BF39" i="31"/>
  <c r="BG39" i="31"/>
  <c r="BH39" i="31"/>
  <c r="BI39" i="31"/>
  <c r="BJ39" i="31"/>
  <c r="BK39" i="31"/>
  <c r="BL39" i="31"/>
  <c r="BM39" i="31"/>
  <c r="BN39" i="31"/>
  <c r="BO39" i="31"/>
  <c r="BP39" i="31"/>
  <c r="BQ39" i="31"/>
  <c r="BR39" i="31"/>
  <c r="BS39" i="31"/>
  <c r="G39" i="31"/>
  <c r="I53" i="32"/>
  <c r="J53" i="32"/>
  <c r="K53" i="32"/>
  <c r="L53" i="32"/>
  <c r="M53" i="32"/>
  <c r="N53" i="32"/>
  <c r="O53" i="32"/>
  <c r="P53" i="32"/>
  <c r="Q53" i="32"/>
  <c r="R53" i="32"/>
  <c r="S53" i="32"/>
  <c r="T53" i="32"/>
  <c r="U53" i="32"/>
  <c r="V53" i="32"/>
  <c r="W53" i="32"/>
  <c r="X53" i="32"/>
  <c r="Y53" i="32"/>
  <c r="Z53" i="32"/>
  <c r="AA53" i="32"/>
  <c r="AB53" i="32"/>
  <c r="AC53" i="32"/>
  <c r="AD53" i="32"/>
  <c r="AE53" i="32"/>
  <c r="AF53" i="32"/>
  <c r="AG53" i="32"/>
  <c r="AH53" i="32"/>
  <c r="AI53" i="32"/>
  <c r="AJ53" i="32"/>
  <c r="AK53" i="32"/>
  <c r="AL53" i="32"/>
  <c r="AM53" i="32"/>
  <c r="AN53" i="32"/>
  <c r="AO53" i="32"/>
  <c r="AP53" i="32"/>
  <c r="AQ53" i="32"/>
  <c r="AR53" i="32"/>
  <c r="AS53" i="32"/>
  <c r="AT53" i="32"/>
  <c r="AU53" i="32"/>
  <c r="AV53" i="32"/>
  <c r="AW53" i="32"/>
  <c r="AX53" i="32"/>
  <c r="AY53" i="32"/>
  <c r="AZ53" i="32"/>
  <c r="BA53" i="32"/>
  <c r="BB53" i="32"/>
  <c r="BC53" i="32"/>
  <c r="BD53" i="32"/>
  <c r="BE53" i="32"/>
  <c r="BF53" i="32"/>
  <c r="BG53" i="32"/>
  <c r="BH53" i="32"/>
  <c r="BI53" i="32"/>
  <c r="BJ53" i="32"/>
  <c r="BK53" i="32"/>
  <c r="BL53" i="32"/>
  <c r="BM53" i="32"/>
  <c r="BN53" i="32"/>
  <c r="BO53" i="32"/>
  <c r="BP53" i="32"/>
  <c r="BQ53" i="32"/>
  <c r="BR53" i="32"/>
  <c r="BS53" i="32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AA33" i="10"/>
  <c r="AB33" i="10"/>
  <c r="AC33" i="10"/>
  <c r="AD33" i="10"/>
  <c r="AE33" i="10"/>
  <c r="AF33" i="10"/>
  <c r="AG33" i="10"/>
  <c r="AH33" i="10"/>
  <c r="AI33" i="10"/>
  <c r="AJ33" i="10"/>
  <c r="AK33" i="10"/>
  <c r="AL33" i="10"/>
  <c r="AM33" i="10"/>
  <c r="AN33" i="10"/>
  <c r="AO33" i="10"/>
  <c r="AP33" i="10"/>
  <c r="AQ33" i="10"/>
  <c r="AR33" i="10"/>
  <c r="AS33" i="10"/>
  <c r="AT33" i="10"/>
  <c r="AU33" i="10"/>
  <c r="AV33" i="10"/>
  <c r="AW33" i="10"/>
  <c r="AX33" i="10"/>
  <c r="AY33" i="10"/>
  <c r="AZ33" i="10"/>
  <c r="BA33" i="10"/>
  <c r="BB33" i="10"/>
  <c r="BC33" i="10"/>
  <c r="BD33" i="10"/>
  <c r="BE33" i="10"/>
  <c r="BF33" i="10"/>
  <c r="BG33" i="10"/>
  <c r="BH33" i="10"/>
  <c r="BI33" i="10"/>
  <c r="BJ33" i="10"/>
  <c r="BK33" i="10"/>
  <c r="BL33" i="10"/>
  <c r="BM33" i="10"/>
  <c r="BN33" i="10"/>
  <c r="BO33" i="10"/>
  <c r="BP33" i="10"/>
  <c r="BQ33" i="10"/>
  <c r="BR33" i="10"/>
  <c r="BS33" i="10"/>
  <c r="G33" i="10"/>
  <c r="H75" i="29"/>
  <c r="I75" i="29"/>
  <c r="J75" i="29"/>
  <c r="K75" i="29"/>
  <c r="L75" i="29"/>
  <c r="M75" i="29"/>
  <c r="N75" i="29"/>
  <c r="O75" i="29"/>
  <c r="P75" i="29"/>
  <c r="Q75" i="29"/>
  <c r="R75" i="29"/>
  <c r="S75" i="29"/>
  <c r="T75" i="29"/>
  <c r="U75" i="29"/>
  <c r="V75" i="29"/>
  <c r="W75" i="29"/>
  <c r="X75" i="29"/>
  <c r="Y75" i="29"/>
  <c r="Z75" i="29"/>
  <c r="AA75" i="29"/>
  <c r="AB75" i="29"/>
  <c r="AC75" i="29"/>
  <c r="AD75" i="29"/>
  <c r="AE75" i="29"/>
  <c r="AF75" i="29"/>
  <c r="AG75" i="29"/>
  <c r="AH75" i="29"/>
  <c r="AI75" i="29"/>
  <c r="AJ75" i="29"/>
  <c r="AK75" i="29"/>
  <c r="AL75" i="29"/>
  <c r="AM75" i="29"/>
  <c r="AN75" i="29"/>
  <c r="AO75" i="29"/>
  <c r="AP75" i="29"/>
  <c r="AQ75" i="29"/>
  <c r="AR75" i="29"/>
  <c r="AS75" i="29"/>
  <c r="AT75" i="29"/>
  <c r="AU75" i="29"/>
  <c r="AV75" i="29"/>
  <c r="AW75" i="29"/>
  <c r="AX75" i="29"/>
  <c r="AY75" i="29"/>
  <c r="AZ75" i="29"/>
  <c r="BA75" i="29"/>
  <c r="BB75" i="29"/>
  <c r="BC75" i="29"/>
  <c r="BD75" i="29"/>
  <c r="BE75" i="29"/>
  <c r="BF75" i="29"/>
  <c r="BG75" i="29"/>
  <c r="BH75" i="29"/>
  <c r="BI75" i="29"/>
  <c r="BJ75" i="29"/>
  <c r="BK75" i="29"/>
  <c r="BL75" i="29"/>
  <c r="BM75" i="29"/>
  <c r="BN75" i="29"/>
  <c r="BO75" i="29"/>
  <c r="BP75" i="29"/>
  <c r="BQ75" i="29"/>
  <c r="BR75" i="29"/>
  <c r="BS75" i="29"/>
  <c r="G75" i="29"/>
  <c r="I40" i="27"/>
  <c r="H40" i="27"/>
  <c r="H30" i="27"/>
  <c r="G62" i="29" l="1"/>
  <c r="H62" i="29"/>
  <c r="E62" i="29"/>
  <c r="H22" i="29"/>
  <c r="G22" i="29"/>
  <c r="E22" i="29"/>
  <c r="F103" i="38" l="1"/>
  <c r="G103" i="38"/>
  <c r="H103" i="38"/>
  <c r="I103" i="38"/>
  <c r="J103" i="38"/>
  <c r="K103" i="38"/>
  <c r="L103" i="38"/>
  <c r="M103" i="38"/>
  <c r="N103" i="38"/>
  <c r="O103" i="38"/>
  <c r="P103" i="38"/>
  <c r="Q103" i="38"/>
  <c r="R103" i="38"/>
  <c r="S103" i="38"/>
  <c r="T103" i="38"/>
  <c r="U103" i="38"/>
  <c r="V103" i="38"/>
  <c r="W103" i="38"/>
  <c r="X103" i="38"/>
  <c r="Y103" i="38"/>
  <c r="Z103" i="38"/>
  <c r="AA103" i="38"/>
  <c r="AB103" i="38"/>
  <c r="AC103" i="38"/>
  <c r="AD103" i="38"/>
  <c r="AE103" i="38"/>
  <c r="AF103" i="38"/>
  <c r="AG103" i="38"/>
  <c r="E103" i="38"/>
  <c r="A45" i="27" l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G7" i="32" l="1"/>
  <c r="H7" i="32"/>
  <c r="G36" i="32"/>
  <c r="H36" i="32"/>
  <c r="E36" i="32"/>
  <c r="F111" i="38" l="1"/>
  <c r="G111" i="38"/>
  <c r="H111" i="38"/>
  <c r="I111" i="38"/>
  <c r="J111" i="38"/>
  <c r="K111" i="38"/>
  <c r="L111" i="38"/>
  <c r="M111" i="38"/>
  <c r="N111" i="38"/>
  <c r="O111" i="38"/>
  <c r="P111" i="38"/>
  <c r="Q111" i="38"/>
  <c r="R111" i="38"/>
  <c r="S111" i="38"/>
  <c r="T111" i="38"/>
  <c r="U111" i="38"/>
  <c r="V111" i="38"/>
  <c r="W111" i="38"/>
  <c r="X111" i="38"/>
  <c r="Y111" i="38"/>
  <c r="Z111" i="38"/>
  <c r="AA111" i="38"/>
  <c r="AB111" i="38"/>
  <c r="AC111" i="38"/>
  <c r="AD111" i="38"/>
  <c r="AE111" i="38"/>
  <c r="AF111" i="38"/>
  <c r="AG111" i="38"/>
  <c r="E111" i="38"/>
  <c r="E78" i="38"/>
  <c r="F78" i="38" l="1"/>
  <c r="G78" i="38"/>
  <c r="H78" i="38"/>
  <c r="I78" i="38"/>
  <c r="J78" i="38"/>
  <c r="K78" i="38"/>
  <c r="L78" i="38"/>
  <c r="M78" i="38"/>
  <c r="N78" i="38"/>
  <c r="O78" i="38"/>
  <c r="P78" i="38"/>
  <c r="Q78" i="38"/>
  <c r="R78" i="38"/>
  <c r="S78" i="38"/>
  <c r="T78" i="38"/>
  <c r="U78" i="38"/>
  <c r="V78" i="38"/>
  <c r="W78" i="38"/>
  <c r="X78" i="38"/>
  <c r="Y78" i="38"/>
  <c r="Z78" i="38"/>
  <c r="AA78" i="38"/>
  <c r="AB78" i="38"/>
  <c r="AC78" i="38"/>
  <c r="AD78" i="38"/>
  <c r="AE78" i="38"/>
  <c r="AF78" i="38"/>
  <c r="AG78" i="38"/>
  <c r="F44" i="38"/>
  <c r="G44" i="38"/>
  <c r="H44" i="38"/>
  <c r="I44" i="38"/>
  <c r="J44" i="38"/>
  <c r="K44" i="38"/>
  <c r="L44" i="38"/>
  <c r="M44" i="38"/>
  <c r="N44" i="38"/>
  <c r="O44" i="38"/>
  <c r="P44" i="38"/>
  <c r="Q44" i="38"/>
  <c r="R44" i="38"/>
  <c r="S44" i="38"/>
  <c r="T44" i="38"/>
  <c r="U44" i="38"/>
  <c r="V44" i="38"/>
  <c r="W44" i="38"/>
  <c r="X44" i="38"/>
  <c r="Y44" i="38"/>
  <c r="Z44" i="38"/>
  <c r="AA44" i="38"/>
  <c r="AB44" i="38"/>
  <c r="AC44" i="38"/>
  <c r="AD44" i="38"/>
  <c r="AE44" i="38"/>
  <c r="AF44" i="38"/>
  <c r="AG44" i="38"/>
  <c r="E44" i="38"/>
  <c r="F23" i="38"/>
  <c r="G23" i="38"/>
  <c r="H23" i="38"/>
  <c r="I23" i="38"/>
  <c r="J23" i="38"/>
  <c r="K23" i="38"/>
  <c r="L23" i="38"/>
  <c r="M23" i="38"/>
  <c r="N23" i="38"/>
  <c r="O23" i="38"/>
  <c r="P23" i="38"/>
  <c r="Q23" i="38"/>
  <c r="R23" i="38"/>
  <c r="S23" i="38"/>
  <c r="T23" i="38"/>
  <c r="U23" i="38"/>
  <c r="V23" i="38"/>
  <c r="W23" i="38"/>
  <c r="X23" i="38"/>
  <c r="Y23" i="38"/>
  <c r="Z23" i="38"/>
  <c r="AA23" i="38"/>
  <c r="AB23" i="38"/>
  <c r="AC23" i="38"/>
  <c r="AD23" i="38"/>
  <c r="AE23" i="38"/>
  <c r="AF23" i="38"/>
  <c r="AG23" i="38"/>
  <c r="E23" i="38"/>
  <c r="H14" i="36" l="1"/>
  <c r="G14" i="36"/>
  <c r="G35" i="29" l="1"/>
  <c r="G32" i="29"/>
  <c r="G33" i="29"/>
  <c r="G34" i="29"/>
  <c r="H64" i="29" l="1"/>
  <c r="C11" i="34" l="1"/>
  <c r="G18" i="36"/>
  <c r="H18" i="36"/>
  <c r="E18" i="36"/>
  <c r="G16" i="36" l="1"/>
  <c r="H16" i="36"/>
  <c r="E16" i="36"/>
  <c r="G32" i="10" l="1"/>
  <c r="H32" i="10"/>
  <c r="E32" i="10"/>
  <c r="I6" i="34" l="1"/>
  <c r="J6" i="34"/>
  <c r="K6" i="34"/>
  <c r="L6" i="34"/>
  <c r="M6" i="34"/>
  <c r="N6" i="34"/>
  <c r="O6" i="34"/>
  <c r="P6" i="34"/>
  <c r="Q6" i="34"/>
  <c r="R6" i="34"/>
  <c r="S6" i="34"/>
  <c r="T6" i="34"/>
  <c r="U6" i="34"/>
  <c r="V6" i="34"/>
  <c r="W6" i="34"/>
  <c r="X6" i="34"/>
  <c r="Y6" i="34"/>
  <c r="Z6" i="34"/>
  <c r="AA6" i="34"/>
  <c r="AB6" i="34"/>
  <c r="AC6" i="34"/>
  <c r="AD6" i="34"/>
  <c r="AE6" i="34"/>
  <c r="AF6" i="34"/>
  <c r="AG6" i="34"/>
  <c r="AH6" i="34"/>
  <c r="AI6" i="34"/>
  <c r="AJ6" i="34"/>
  <c r="AK6" i="34"/>
  <c r="AL6" i="34"/>
  <c r="AM6" i="34"/>
  <c r="AN6" i="34"/>
  <c r="AO6" i="34"/>
  <c r="AP6" i="34"/>
  <c r="AQ6" i="34"/>
  <c r="AR6" i="34"/>
  <c r="AS6" i="34"/>
  <c r="AT6" i="34"/>
  <c r="AU6" i="34"/>
  <c r="AV6" i="34"/>
  <c r="AW6" i="34"/>
  <c r="AX6" i="34"/>
  <c r="AY6" i="34"/>
  <c r="AZ6" i="34"/>
  <c r="BA6" i="34"/>
  <c r="BB6" i="34"/>
  <c r="BC6" i="34"/>
  <c r="BD6" i="34"/>
  <c r="BE6" i="34"/>
  <c r="BF6" i="34"/>
  <c r="BG6" i="34"/>
  <c r="BH6" i="34"/>
  <c r="BI6" i="34"/>
  <c r="BJ6" i="34"/>
  <c r="BK6" i="34"/>
  <c r="BL6" i="34"/>
  <c r="BM6" i="34"/>
  <c r="BN6" i="34"/>
  <c r="BO6" i="34"/>
  <c r="BP6" i="34"/>
  <c r="BQ6" i="34"/>
  <c r="BR6" i="34"/>
  <c r="BS6" i="34"/>
  <c r="I7" i="34"/>
  <c r="J7" i="34"/>
  <c r="K7" i="34"/>
  <c r="L7" i="34"/>
  <c r="M7" i="34"/>
  <c r="N7" i="34"/>
  <c r="O7" i="34"/>
  <c r="P7" i="34"/>
  <c r="Q7" i="34"/>
  <c r="R7" i="34"/>
  <c r="S7" i="34"/>
  <c r="T7" i="34"/>
  <c r="U7" i="34"/>
  <c r="V7" i="34"/>
  <c r="W7" i="34"/>
  <c r="X7" i="34"/>
  <c r="Y7" i="34"/>
  <c r="Z7" i="34"/>
  <c r="AA7" i="34"/>
  <c r="AB7" i="34"/>
  <c r="AC7" i="34"/>
  <c r="AD7" i="34"/>
  <c r="AE7" i="34"/>
  <c r="AF7" i="34"/>
  <c r="AG7" i="34"/>
  <c r="AH7" i="34"/>
  <c r="AI7" i="34"/>
  <c r="AJ7" i="34"/>
  <c r="AK7" i="34"/>
  <c r="AL7" i="34"/>
  <c r="AM7" i="34"/>
  <c r="AN7" i="34"/>
  <c r="AO7" i="34"/>
  <c r="AP7" i="34"/>
  <c r="AQ7" i="34"/>
  <c r="AR7" i="34"/>
  <c r="AS7" i="34"/>
  <c r="AT7" i="34"/>
  <c r="AU7" i="34"/>
  <c r="AV7" i="34"/>
  <c r="AW7" i="34"/>
  <c r="AX7" i="34"/>
  <c r="AY7" i="34"/>
  <c r="AZ7" i="34"/>
  <c r="BA7" i="34"/>
  <c r="BB7" i="34"/>
  <c r="BC7" i="34"/>
  <c r="BD7" i="34"/>
  <c r="BE7" i="34"/>
  <c r="BF7" i="34"/>
  <c r="BG7" i="34"/>
  <c r="BH7" i="34"/>
  <c r="BI7" i="34"/>
  <c r="BJ7" i="34"/>
  <c r="BK7" i="34"/>
  <c r="BL7" i="34"/>
  <c r="BM7" i="34"/>
  <c r="BN7" i="34"/>
  <c r="BO7" i="34"/>
  <c r="BP7" i="34"/>
  <c r="BQ7" i="34"/>
  <c r="BR7" i="34"/>
  <c r="BS7" i="34"/>
  <c r="I8" i="34"/>
  <c r="J8" i="34"/>
  <c r="K8" i="34"/>
  <c r="L8" i="34"/>
  <c r="M8" i="34"/>
  <c r="N8" i="34"/>
  <c r="O8" i="34"/>
  <c r="P8" i="34"/>
  <c r="Q8" i="34"/>
  <c r="R8" i="34"/>
  <c r="S8" i="34"/>
  <c r="T8" i="34"/>
  <c r="U8" i="34"/>
  <c r="V8" i="34"/>
  <c r="W8" i="34"/>
  <c r="X8" i="34"/>
  <c r="Y8" i="34"/>
  <c r="Z8" i="34"/>
  <c r="AA8" i="34"/>
  <c r="AB8" i="34"/>
  <c r="AC8" i="34"/>
  <c r="AD8" i="34"/>
  <c r="AE8" i="34"/>
  <c r="AF8" i="34"/>
  <c r="AG8" i="34"/>
  <c r="AH8" i="34"/>
  <c r="AI8" i="34"/>
  <c r="AJ8" i="34"/>
  <c r="AK8" i="34"/>
  <c r="AL8" i="34"/>
  <c r="AM8" i="34"/>
  <c r="AN8" i="34"/>
  <c r="AO8" i="34"/>
  <c r="AP8" i="34"/>
  <c r="AQ8" i="34"/>
  <c r="AR8" i="34"/>
  <c r="AS8" i="34"/>
  <c r="AT8" i="34"/>
  <c r="AU8" i="34"/>
  <c r="AV8" i="34"/>
  <c r="AW8" i="34"/>
  <c r="AX8" i="34"/>
  <c r="AY8" i="34"/>
  <c r="AZ8" i="34"/>
  <c r="BA8" i="34"/>
  <c r="BB8" i="34"/>
  <c r="BC8" i="34"/>
  <c r="BD8" i="34"/>
  <c r="BE8" i="34"/>
  <c r="BF8" i="34"/>
  <c r="BG8" i="34"/>
  <c r="BH8" i="34"/>
  <c r="BI8" i="34"/>
  <c r="BJ8" i="34"/>
  <c r="BK8" i="34"/>
  <c r="BL8" i="34"/>
  <c r="BM8" i="34"/>
  <c r="BN8" i="34"/>
  <c r="BO8" i="34"/>
  <c r="BP8" i="34"/>
  <c r="BQ8" i="34"/>
  <c r="BR8" i="34"/>
  <c r="BS8" i="34"/>
  <c r="I9" i="34"/>
  <c r="J9" i="34"/>
  <c r="K9" i="34"/>
  <c r="L9" i="34"/>
  <c r="M9" i="34"/>
  <c r="N9" i="34"/>
  <c r="O9" i="34"/>
  <c r="P9" i="34"/>
  <c r="Q9" i="34"/>
  <c r="R9" i="34"/>
  <c r="S9" i="34"/>
  <c r="T9" i="34"/>
  <c r="U9" i="34"/>
  <c r="V9" i="34"/>
  <c r="W9" i="34"/>
  <c r="X9" i="34"/>
  <c r="Y9" i="34"/>
  <c r="Z9" i="34"/>
  <c r="AA9" i="34"/>
  <c r="AB9" i="34"/>
  <c r="AC9" i="34"/>
  <c r="AD9" i="34"/>
  <c r="AE9" i="34"/>
  <c r="AF9" i="34"/>
  <c r="AG9" i="34"/>
  <c r="AH9" i="34"/>
  <c r="AI9" i="34"/>
  <c r="AJ9" i="34"/>
  <c r="AK9" i="34"/>
  <c r="AL9" i="34"/>
  <c r="AM9" i="34"/>
  <c r="AN9" i="34"/>
  <c r="AO9" i="34"/>
  <c r="AP9" i="34"/>
  <c r="AQ9" i="34"/>
  <c r="AR9" i="34"/>
  <c r="AS9" i="34"/>
  <c r="AT9" i="34"/>
  <c r="AU9" i="34"/>
  <c r="AV9" i="34"/>
  <c r="AW9" i="34"/>
  <c r="AX9" i="34"/>
  <c r="AY9" i="34"/>
  <c r="AZ9" i="34"/>
  <c r="BA9" i="34"/>
  <c r="BB9" i="34"/>
  <c r="BC9" i="34"/>
  <c r="BD9" i="34"/>
  <c r="BE9" i="34"/>
  <c r="BF9" i="34"/>
  <c r="BG9" i="34"/>
  <c r="BH9" i="34"/>
  <c r="BI9" i="34"/>
  <c r="BJ9" i="34"/>
  <c r="BK9" i="34"/>
  <c r="BL9" i="34"/>
  <c r="BM9" i="34"/>
  <c r="BN9" i="34"/>
  <c r="BO9" i="34"/>
  <c r="BP9" i="34"/>
  <c r="BQ9" i="34"/>
  <c r="BR9" i="34"/>
  <c r="BS9" i="34"/>
  <c r="I10" i="34"/>
  <c r="J10" i="34"/>
  <c r="K10" i="34"/>
  <c r="L10" i="34"/>
  <c r="M10" i="34"/>
  <c r="N10" i="34"/>
  <c r="O10" i="34"/>
  <c r="P10" i="34"/>
  <c r="Q10" i="34"/>
  <c r="R10" i="34"/>
  <c r="S10" i="34"/>
  <c r="T10" i="34"/>
  <c r="U10" i="34"/>
  <c r="V10" i="34"/>
  <c r="W10" i="34"/>
  <c r="X10" i="34"/>
  <c r="Y10" i="34"/>
  <c r="Z10" i="34"/>
  <c r="AA10" i="34"/>
  <c r="AB10" i="34"/>
  <c r="AC10" i="34"/>
  <c r="AD10" i="34"/>
  <c r="AE10" i="34"/>
  <c r="AF10" i="34"/>
  <c r="AG10" i="34"/>
  <c r="AH10" i="34"/>
  <c r="AI10" i="34"/>
  <c r="AJ10" i="34"/>
  <c r="AK10" i="34"/>
  <c r="AL10" i="34"/>
  <c r="AM10" i="34"/>
  <c r="AN10" i="34"/>
  <c r="AO10" i="34"/>
  <c r="AP10" i="34"/>
  <c r="AQ10" i="34"/>
  <c r="AR10" i="34"/>
  <c r="AS10" i="34"/>
  <c r="AT10" i="34"/>
  <c r="AU10" i="34"/>
  <c r="AV10" i="34"/>
  <c r="AW10" i="34"/>
  <c r="AX10" i="34"/>
  <c r="AY10" i="34"/>
  <c r="AZ10" i="34"/>
  <c r="BA10" i="34"/>
  <c r="BB10" i="34"/>
  <c r="BC10" i="34"/>
  <c r="BD10" i="34"/>
  <c r="BE10" i="34"/>
  <c r="BF10" i="34"/>
  <c r="BG10" i="34"/>
  <c r="BH10" i="34"/>
  <c r="BI10" i="34"/>
  <c r="BJ10" i="34"/>
  <c r="BK10" i="34"/>
  <c r="BL10" i="34"/>
  <c r="BM10" i="34"/>
  <c r="BN10" i="34"/>
  <c r="BO10" i="34"/>
  <c r="BP10" i="34"/>
  <c r="BQ10" i="34"/>
  <c r="BR10" i="34"/>
  <c r="BS10" i="34"/>
  <c r="I11" i="34"/>
  <c r="J11" i="34"/>
  <c r="K11" i="34"/>
  <c r="L11" i="34"/>
  <c r="M11" i="34"/>
  <c r="N11" i="34"/>
  <c r="O11" i="34"/>
  <c r="P11" i="34"/>
  <c r="Q11" i="34"/>
  <c r="R11" i="34"/>
  <c r="S11" i="34"/>
  <c r="T11" i="34"/>
  <c r="U11" i="34"/>
  <c r="V11" i="34"/>
  <c r="W11" i="34"/>
  <c r="X11" i="34"/>
  <c r="Y11" i="34"/>
  <c r="Z11" i="34"/>
  <c r="AA11" i="34"/>
  <c r="AB11" i="34"/>
  <c r="AC11" i="34"/>
  <c r="AD11" i="34"/>
  <c r="AE11" i="34"/>
  <c r="AF11" i="34"/>
  <c r="AG11" i="34"/>
  <c r="AH11" i="34"/>
  <c r="AI11" i="34"/>
  <c r="AJ11" i="34"/>
  <c r="AK11" i="34"/>
  <c r="AL11" i="34"/>
  <c r="AM11" i="34"/>
  <c r="AN11" i="34"/>
  <c r="AO11" i="34"/>
  <c r="AP11" i="34"/>
  <c r="AQ11" i="34"/>
  <c r="AR11" i="34"/>
  <c r="AS11" i="34"/>
  <c r="AT11" i="34"/>
  <c r="AU11" i="34"/>
  <c r="AV11" i="34"/>
  <c r="AW11" i="34"/>
  <c r="AX11" i="34"/>
  <c r="AY11" i="34"/>
  <c r="AZ11" i="34"/>
  <c r="BA11" i="34"/>
  <c r="BB11" i="34"/>
  <c r="BC11" i="34"/>
  <c r="BD11" i="34"/>
  <c r="BE11" i="34"/>
  <c r="BF11" i="34"/>
  <c r="BG11" i="34"/>
  <c r="BH11" i="34"/>
  <c r="BI11" i="34"/>
  <c r="BJ11" i="34"/>
  <c r="BK11" i="34"/>
  <c r="BL11" i="34"/>
  <c r="BM11" i="34"/>
  <c r="BN11" i="34"/>
  <c r="BO11" i="34"/>
  <c r="BP11" i="34"/>
  <c r="BQ11" i="34"/>
  <c r="BR11" i="34"/>
  <c r="BS11" i="34"/>
  <c r="I12" i="34"/>
  <c r="J12" i="34"/>
  <c r="K12" i="34"/>
  <c r="L12" i="34"/>
  <c r="M12" i="34"/>
  <c r="N12" i="34"/>
  <c r="O12" i="34"/>
  <c r="P12" i="34"/>
  <c r="Q12" i="34"/>
  <c r="R12" i="34"/>
  <c r="S12" i="34"/>
  <c r="T12" i="34"/>
  <c r="U12" i="34"/>
  <c r="V12" i="34"/>
  <c r="W12" i="34"/>
  <c r="X12" i="34"/>
  <c r="Y12" i="34"/>
  <c r="Z12" i="34"/>
  <c r="AA12" i="34"/>
  <c r="AB12" i="34"/>
  <c r="AC12" i="34"/>
  <c r="AD12" i="34"/>
  <c r="AE12" i="34"/>
  <c r="AF12" i="34"/>
  <c r="AG12" i="34"/>
  <c r="AH12" i="34"/>
  <c r="AI12" i="34"/>
  <c r="AJ12" i="34"/>
  <c r="AK12" i="34"/>
  <c r="AL12" i="34"/>
  <c r="AM12" i="34"/>
  <c r="AN12" i="34"/>
  <c r="AO12" i="34"/>
  <c r="AP12" i="34"/>
  <c r="AQ12" i="34"/>
  <c r="AR12" i="34"/>
  <c r="AS12" i="34"/>
  <c r="AT12" i="34"/>
  <c r="AU12" i="34"/>
  <c r="AV12" i="34"/>
  <c r="AW12" i="34"/>
  <c r="AX12" i="34"/>
  <c r="AY12" i="34"/>
  <c r="AZ12" i="34"/>
  <c r="BA12" i="34"/>
  <c r="BB12" i="34"/>
  <c r="BC12" i="34"/>
  <c r="BD12" i="34"/>
  <c r="BE12" i="34"/>
  <c r="BF12" i="34"/>
  <c r="BG12" i="34"/>
  <c r="BH12" i="34"/>
  <c r="BI12" i="34"/>
  <c r="BJ12" i="34"/>
  <c r="BK12" i="34"/>
  <c r="BL12" i="34"/>
  <c r="BM12" i="34"/>
  <c r="BN12" i="34"/>
  <c r="BO12" i="34"/>
  <c r="BP12" i="34"/>
  <c r="BQ12" i="34"/>
  <c r="BR12" i="34"/>
  <c r="BS12" i="34"/>
  <c r="AY17" i="34" l="1"/>
  <c r="AI15" i="34"/>
  <c r="AA15" i="34"/>
  <c r="AQ15" i="34"/>
  <c r="S17" i="34"/>
  <c r="K15" i="34"/>
  <c r="BO15" i="34"/>
  <c r="BG15" i="34"/>
  <c r="O15" i="34"/>
  <c r="BH17" i="34"/>
  <c r="AB17" i="34"/>
  <c r="T17" i="34"/>
  <c r="BD17" i="34"/>
  <c r="AV17" i="34"/>
  <c r="AN15" i="34"/>
  <c r="X17" i="34"/>
  <c r="P17" i="34"/>
  <c r="BK15" i="34"/>
  <c r="BC15" i="34"/>
  <c r="AU15" i="34"/>
  <c r="AM15" i="34"/>
  <c r="AE15" i="34"/>
  <c r="W15" i="34"/>
  <c r="BR17" i="34"/>
  <c r="BJ15" i="34"/>
  <c r="BB17" i="34"/>
  <c r="AR17" i="34"/>
  <c r="BS15" i="34"/>
  <c r="AJ17" i="34"/>
  <c r="BP17" i="34"/>
  <c r="I17" i="34"/>
  <c r="K17" i="34"/>
  <c r="BJ17" i="34" l="1"/>
  <c r="AE17" i="34"/>
  <c r="W17" i="34"/>
  <c r="BS17" i="34"/>
  <c r="AA17" i="34"/>
  <c r="BO17" i="34"/>
  <c r="AM17" i="34"/>
  <c r="AI17" i="34"/>
  <c r="BH15" i="34"/>
  <c r="AJ15" i="34"/>
  <c r="BK17" i="34"/>
  <c r="BG17" i="34"/>
  <c r="AR15" i="34"/>
  <c r="AU17" i="34"/>
  <c r="BP15" i="34"/>
  <c r="BC17" i="34"/>
  <c r="P15" i="34"/>
  <c r="BR15" i="34"/>
  <c r="O17" i="34"/>
  <c r="S15" i="34"/>
  <c r="AQ17" i="34"/>
  <c r="AY15" i="34"/>
  <c r="T15" i="34"/>
  <c r="AZ15" i="34"/>
  <c r="AZ17" i="34"/>
  <c r="BD15" i="34"/>
  <c r="BB15" i="34"/>
  <c r="L17" i="34"/>
  <c r="L15" i="34"/>
  <c r="AB15" i="34"/>
  <c r="R15" i="34"/>
  <c r="R17" i="34"/>
  <c r="Z15" i="34"/>
  <c r="Z17" i="34"/>
  <c r="N17" i="34"/>
  <c r="N15" i="34"/>
  <c r="AH15" i="34"/>
  <c r="AH17" i="34"/>
  <c r="V17" i="34"/>
  <c r="V15" i="34"/>
  <c r="AN17" i="34"/>
  <c r="BM17" i="34"/>
  <c r="BM15" i="34"/>
  <c r="AD17" i="34"/>
  <c r="AD15" i="34"/>
  <c r="BA17" i="34"/>
  <c r="BA15" i="34"/>
  <c r="AL17" i="34"/>
  <c r="AL15" i="34"/>
  <c r="BF15" i="34"/>
  <c r="BF17" i="34"/>
  <c r="Y17" i="34"/>
  <c r="Y15" i="34"/>
  <c r="BN15" i="34"/>
  <c r="BN17" i="34"/>
  <c r="BQ17" i="34"/>
  <c r="BQ15" i="34"/>
  <c r="AO17" i="34"/>
  <c r="AO15" i="34"/>
  <c r="U15" i="34"/>
  <c r="U17" i="34"/>
  <c r="AW15" i="34"/>
  <c r="AW17" i="34"/>
  <c r="AC15" i="34"/>
  <c r="AC17" i="34"/>
  <c r="AV15" i="34"/>
  <c r="BE17" i="34"/>
  <c r="BE15" i="34"/>
  <c r="AK15" i="34"/>
  <c r="AK17" i="34"/>
  <c r="BL15" i="34"/>
  <c r="BL17" i="34"/>
  <c r="AP15" i="34"/>
  <c r="AP17" i="34"/>
  <c r="AS15" i="34"/>
  <c r="AS17" i="34"/>
  <c r="AX17" i="34"/>
  <c r="AX15" i="34"/>
  <c r="Q17" i="34"/>
  <c r="Q15" i="34"/>
  <c r="BI17" i="34"/>
  <c r="BI15" i="34"/>
  <c r="AT17" i="34"/>
  <c r="AT15" i="34"/>
  <c r="X15" i="34"/>
  <c r="AF15" i="34"/>
  <c r="AF17" i="34"/>
  <c r="AG15" i="34"/>
  <c r="AG17" i="34"/>
  <c r="J15" i="34"/>
  <c r="J17" i="34"/>
  <c r="M17" i="34"/>
  <c r="M15" i="34"/>
  <c r="E14" i="36"/>
  <c r="A36" i="27"/>
  <c r="A37" i="27" s="1"/>
  <c r="A38" i="27" s="1"/>
  <c r="A39" i="27" s="1"/>
  <c r="M23" i="13"/>
  <c r="N23" i="13"/>
  <c r="R23" i="13"/>
  <c r="S23" i="13"/>
  <c r="V23" i="13"/>
  <c r="W23" i="13"/>
  <c r="AD23" i="13"/>
  <c r="AE23" i="13"/>
  <c r="AH23" i="13"/>
  <c r="AL23" i="13"/>
  <c r="AW23" i="13"/>
  <c r="AX23" i="13"/>
  <c r="AZ23" i="13"/>
  <c r="BA23" i="13"/>
  <c r="BF23" i="13"/>
  <c r="BM23" i="13"/>
  <c r="BP23" i="13"/>
  <c r="I21" i="36"/>
  <c r="N21" i="36"/>
  <c r="O21" i="36"/>
  <c r="R21" i="36"/>
  <c r="T21" i="36"/>
  <c r="V21" i="36"/>
  <c r="Z21" i="36"/>
  <c r="AD21" i="36"/>
  <c r="AF21" i="36"/>
  <c r="AL21" i="36"/>
  <c r="AP21" i="36"/>
  <c r="AT21" i="36"/>
  <c r="AV21" i="36"/>
  <c r="AW21" i="36"/>
  <c r="BB21" i="36"/>
  <c r="BD21" i="36"/>
  <c r="BL21" i="36"/>
  <c r="BN21" i="36"/>
  <c r="BS21" i="36"/>
  <c r="J69" i="27"/>
  <c r="K69" i="27"/>
  <c r="L69" i="27"/>
  <c r="M69" i="27"/>
  <c r="Q69" i="27"/>
  <c r="R69" i="27"/>
  <c r="U69" i="27"/>
  <c r="V69" i="27"/>
  <c r="X69" i="27"/>
  <c r="AA69" i="27"/>
  <c r="AB69" i="27"/>
  <c r="AF69" i="27"/>
  <c r="AI69" i="27"/>
  <c r="AJ69" i="27"/>
  <c r="AK69" i="27"/>
  <c r="AM69" i="27"/>
  <c r="AP69" i="27"/>
  <c r="AR69" i="27"/>
  <c r="AV69" i="27"/>
  <c r="AX69" i="27"/>
  <c r="BD69" i="27"/>
  <c r="BE69" i="27"/>
  <c r="BK69" i="27"/>
  <c r="BO69" i="27"/>
  <c r="BQ69" i="27"/>
  <c r="K41" i="31"/>
  <c r="O41" i="31"/>
  <c r="Q41" i="31"/>
  <c r="R41" i="31"/>
  <c r="U41" i="31"/>
  <c r="V41" i="31"/>
  <c r="W41" i="31"/>
  <c r="X41" i="31"/>
  <c r="AB41" i="31"/>
  <c r="AC41" i="31"/>
  <c r="AE41" i="31"/>
  <c r="AF41" i="31"/>
  <c r="AH41" i="31"/>
  <c r="AK41" i="31"/>
  <c r="AL41" i="31"/>
  <c r="AN41" i="31"/>
  <c r="AQ41" i="31"/>
  <c r="AR41" i="31"/>
  <c r="AT41" i="31"/>
  <c r="AU41" i="31"/>
  <c r="AW41" i="31"/>
  <c r="AX41" i="31"/>
  <c r="BB41" i="31"/>
  <c r="BC41" i="31"/>
  <c r="BD41" i="31"/>
  <c r="BF41" i="31"/>
  <c r="BI41" i="31"/>
  <c r="BN41" i="31"/>
  <c r="J55" i="32"/>
  <c r="S55" i="32"/>
  <c r="U55" i="32"/>
  <c r="V55" i="32"/>
  <c r="W55" i="32"/>
  <c r="X55" i="32"/>
  <c r="Z55" i="32"/>
  <c r="AA55" i="32"/>
  <c r="AB55" i="32"/>
  <c r="AC55" i="32"/>
  <c r="AD55" i="32"/>
  <c r="AF55" i="32"/>
  <c r="AG55" i="32"/>
  <c r="AI55" i="32"/>
  <c r="AK55" i="32"/>
  <c r="AS55" i="32"/>
  <c r="AU55" i="32"/>
  <c r="AV55" i="32"/>
  <c r="AW55" i="32"/>
  <c r="BA55" i="32"/>
  <c r="BB55" i="32"/>
  <c r="BC55" i="32"/>
  <c r="BD55" i="32"/>
  <c r="BF55" i="32"/>
  <c r="BH55" i="32"/>
  <c r="BI55" i="32"/>
  <c r="BP55" i="32"/>
  <c r="BS55" i="32"/>
  <c r="K77" i="29"/>
  <c r="M77" i="29"/>
  <c r="N77" i="29"/>
  <c r="O77" i="29"/>
  <c r="Q77" i="29"/>
  <c r="S77" i="29"/>
  <c r="T77" i="29"/>
  <c r="U77" i="29"/>
  <c r="W77" i="29"/>
  <c r="X77" i="29"/>
  <c r="Y77" i="29"/>
  <c r="Z77" i="29"/>
  <c r="AB77" i="29"/>
  <c r="AC77" i="29"/>
  <c r="AE77" i="29"/>
  <c r="AF77" i="29"/>
  <c r="AH77" i="29"/>
  <c r="AJ77" i="29"/>
  <c r="AL77" i="29"/>
  <c r="AN77" i="29"/>
  <c r="AS77" i="29"/>
  <c r="AT77" i="29"/>
  <c r="AU77" i="29"/>
  <c r="AV77" i="29"/>
  <c r="AW77" i="29"/>
  <c r="BA77" i="29"/>
  <c r="BC77" i="29"/>
  <c r="BD77" i="29"/>
  <c r="BH77" i="29"/>
  <c r="BI77" i="29"/>
  <c r="BJ77" i="29"/>
  <c r="BL77" i="29"/>
  <c r="BM77" i="29"/>
  <c r="BP77" i="29"/>
  <c r="BS77" i="29"/>
  <c r="K35" i="10"/>
  <c r="M35" i="10"/>
  <c r="P35" i="10"/>
  <c r="Q35" i="10"/>
  <c r="R35" i="10"/>
  <c r="T35" i="10"/>
  <c r="U35" i="10"/>
  <c r="Z35" i="10"/>
  <c r="AA35" i="10"/>
  <c r="AB35" i="10"/>
  <c r="AC35" i="10"/>
  <c r="AG35" i="10"/>
  <c r="AH35" i="10"/>
  <c r="AI35" i="10"/>
  <c r="AK35" i="10"/>
  <c r="AM35" i="10"/>
  <c r="AT35" i="10"/>
  <c r="AX35" i="10"/>
  <c r="AZ35" i="10"/>
  <c r="BA35" i="10"/>
  <c r="BC35" i="10"/>
  <c r="BI35" i="10"/>
  <c r="BK35" i="10"/>
  <c r="BL35" i="10"/>
  <c r="BO35" i="10"/>
  <c r="BP35" i="10"/>
  <c r="BQ35" i="10"/>
  <c r="BR35" i="10"/>
  <c r="BS35" i="10"/>
  <c r="H17" i="36"/>
  <c r="G17" i="36"/>
  <c r="E17" i="36"/>
  <c r="H28" i="31"/>
  <c r="G28" i="31"/>
  <c r="H33" i="27"/>
  <c r="E20" i="13"/>
  <c r="G20" i="13"/>
  <c r="H20" i="13"/>
  <c r="Q21" i="36"/>
  <c r="W21" i="36"/>
  <c r="Y21" i="36"/>
  <c r="AR21" i="36"/>
  <c r="AS21" i="36"/>
  <c r="BG21" i="36"/>
  <c r="BM21" i="36"/>
  <c r="BQ21" i="36"/>
  <c r="T69" i="27"/>
  <c r="P41" i="31"/>
  <c r="Y41" i="31"/>
  <c r="AZ41" i="31"/>
  <c r="S35" i="10"/>
  <c r="Y35" i="10"/>
  <c r="AN35" i="10"/>
  <c r="BD35" i="10"/>
  <c r="J35" i="10"/>
  <c r="AI77" i="29"/>
  <c r="AM77" i="29"/>
  <c r="AQ77" i="29"/>
  <c r="AR77" i="29"/>
  <c r="BO77" i="29"/>
  <c r="E6" i="29"/>
  <c r="E7" i="29"/>
  <c r="E8" i="29"/>
  <c r="E9" i="29"/>
  <c r="E10" i="29"/>
  <c r="E11" i="29"/>
  <c r="E12" i="29"/>
  <c r="E13" i="29"/>
  <c r="E14" i="29"/>
  <c r="E15" i="29"/>
  <c r="E16" i="29"/>
  <c r="E17" i="29"/>
  <c r="E18" i="29"/>
  <c r="E19" i="29"/>
  <c r="E20" i="29"/>
  <c r="E21" i="29"/>
  <c r="E23" i="29"/>
  <c r="E24" i="29"/>
  <c r="E25" i="29"/>
  <c r="E26" i="29"/>
  <c r="E27" i="29"/>
  <c r="E28" i="29"/>
  <c r="E29" i="29"/>
  <c r="E30" i="29"/>
  <c r="E31" i="29"/>
  <c r="E32" i="29"/>
  <c r="E33" i="29"/>
  <c r="E34" i="29"/>
  <c r="E35" i="29"/>
  <c r="E36" i="29"/>
  <c r="E37" i="29"/>
  <c r="E38" i="29"/>
  <c r="E39" i="29"/>
  <c r="E40" i="29"/>
  <c r="E41" i="29"/>
  <c r="E42" i="29"/>
  <c r="E43" i="29"/>
  <c r="E44" i="29"/>
  <c r="E45" i="29"/>
  <c r="E46" i="29"/>
  <c r="E47" i="29"/>
  <c r="E48" i="29"/>
  <c r="E49" i="29"/>
  <c r="E50" i="29"/>
  <c r="E51" i="29"/>
  <c r="E52" i="29"/>
  <c r="E53" i="29"/>
  <c r="E54" i="29"/>
  <c r="E55" i="29"/>
  <c r="E56" i="29"/>
  <c r="E57" i="29"/>
  <c r="E58" i="29"/>
  <c r="E59" i="29"/>
  <c r="E60" i="29"/>
  <c r="E61" i="29"/>
  <c r="E63" i="29"/>
  <c r="E64" i="29"/>
  <c r="E65" i="29"/>
  <c r="E66" i="29"/>
  <c r="E67" i="29"/>
  <c r="E68" i="29"/>
  <c r="E69" i="29"/>
  <c r="E70" i="29"/>
  <c r="E71" i="29"/>
  <c r="E72" i="29"/>
  <c r="E73" i="29"/>
  <c r="E74" i="29"/>
  <c r="AZ77" i="29"/>
  <c r="AU69" i="27"/>
  <c r="AO69" i="27"/>
  <c r="I77" i="29"/>
  <c r="BF77" i="29"/>
  <c r="AW35" i="10"/>
  <c r="AQ55" i="32"/>
  <c r="E5" i="13"/>
  <c r="G5" i="13"/>
  <c r="H5" i="13"/>
  <c r="A6" i="13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C12" i="34" s="1"/>
  <c r="E6" i="13"/>
  <c r="G6" i="13"/>
  <c r="H6" i="13"/>
  <c r="E7" i="13"/>
  <c r="G7" i="13"/>
  <c r="H7" i="13"/>
  <c r="E8" i="13"/>
  <c r="G8" i="13"/>
  <c r="H8" i="13"/>
  <c r="E9" i="13"/>
  <c r="G9" i="13"/>
  <c r="H9" i="13"/>
  <c r="E10" i="13"/>
  <c r="G10" i="13"/>
  <c r="H10" i="13"/>
  <c r="E11" i="13"/>
  <c r="G11" i="13"/>
  <c r="H11" i="13"/>
  <c r="E12" i="13"/>
  <c r="G12" i="13"/>
  <c r="H12" i="13"/>
  <c r="E13" i="13"/>
  <c r="G13" i="13"/>
  <c r="H13" i="13"/>
  <c r="E14" i="13"/>
  <c r="G14" i="13"/>
  <c r="H14" i="13"/>
  <c r="E15" i="13"/>
  <c r="G15" i="13"/>
  <c r="H15" i="13"/>
  <c r="E16" i="13"/>
  <c r="G16" i="13"/>
  <c r="H16" i="13"/>
  <c r="E17" i="13"/>
  <c r="G17" i="13"/>
  <c r="H17" i="13"/>
  <c r="E18" i="13"/>
  <c r="G18" i="13"/>
  <c r="H18" i="13"/>
  <c r="E19" i="13"/>
  <c r="G19" i="13"/>
  <c r="H19" i="13"/>
  <c r="E22" i="13"/>
  <c r="J23" i="13"/>
  <c r="K23" i="13"/>
  <c r="L23" i="13"/>
  <c r="O23" i="13"/>
  <c r="P23" i="13"/>
  <c r="T23" i="13"/>
  <c r="X23" i="13"/>
  <c r="Z23" i="13"/>
  <c r="AA23" i="13"/>
  <c r="AB23" i="13"/>
  <c r="AJ23" i="13"/>
  <c r="AM23" i="13"/>
  <c r="AN23" i="13"/>
  <c r="AQ23" i="13"/>
  <c r="AR23" i="13"/>
  <c r="AV23" i="13"/>
  <c r="AY23" i="13"/>
  <c r="BD23" i="13"/>
  <c r="BG23" i="13"/>
  <c r="BL23" i="13"/>
  <c r="BS23" i="13"/>
  <c r="E5" i="36"/>
  <c r="G5" i="36"/>
  <c r="H5" i="36"/>
  <c r="E6" i="36"/>
  <c r="G6" i="36"/>
  <c r="H6" i="36"/>
  <c r="E7" i="36"/>
  <c r="G7" i="36"/>
  <c r="H7" i="36"/>
  <c r="E8" i="36"/>
  <c r="G8" i="36"/>
  <c r="H8" i="36"/>
  <c r="E9" i="36"/>
  <c r="G9" i="36"/>
  <c r="H9" i="36"/>
  <c r="E10" i="36"/>
  <c r="G10" i="36"/>
  <c r="H10" i="36"/>
  <c r="E11" i="36"/>
  <c r="G11" i="36"/>
  <c r="H11" i="36"/>
  <c r="E12" i="36"/>
  <c r="G12" i="36"/>
  <c r="H12" i="36"/>
  <c r="E13" i="36"/>
  <c r="G13" i="36"/>
  <c r="H13" i="36"/>
  <c r="E15" i="36"/>
  <c r="G15" i="36"/>
  <c r="H15" i="36"/>
  <c r="E20" i="36"/>
  <c r="P21" i="36"/>
  <c r="S21" i="36"/>
  <c r="X21" i="36"/>
  <c r="AA21" i="36"/>
  <c r="AE21" i="36"/>
  <c r="AI21" i="36"/>
  <c r="AM21" i="36"/>
  <c r="AU21" i="36"/>
  <c r="AY21" i="36"/>
  <c r="AZ21" i="36"/>
  <c r="BA21" i="36"/>
  <c r="BC21" i="36"/>
  <c r="BK21" i="36"/>
  <c r="BP21" i="36"/>
  <c r="E22" i="36"/>
  <c r="E25" i="36"/>
  <c r="E26" i="36"/>
  <c r="E27" i="36"/>
  <c r="E28" i="36"/>
  <c r="E29" i="36"/>
  <c r="E30" i="36"/>
  <c r="E31" i="36"/>
  <c r="E32" i="36"/>
  <c r="E33" i="36"/>
  <c r="E34" i="36"/>
  <c r="E35" i="36"/>
  <c r="E36" i="36"/>
  <c r="E37" i="36"/>
  <c r="E38" i="36"/>
  <c r="E39" i="36"/>
  <c r="E40" i="36"/>
  <c r="E41" i="36"/>
  <c r="E42" i="36"/>
  <c r="E43" i="36"/>
  <c r="E44" i="36"/>
  <c r="E45" i="36"/>
  <c r="E46" i="36"/>
  <c r="E47" i="36"/>
  <c r="E48" i="36"/>
  <c r="E49" i="36"/>
  <c r="E50" i="36"/>
  <c r="E51" i="36"/>
  <c r="E52" i="36"/>
  <c r="E53" i="36"/>
  <c r="E54" i="36"/>
  <c r="E55" i="36"/>
  <c r="E56" i="36"/>
  <c r="E57" i="36"/>
  <c r="E58" i="36"/>
  <c r="E59" i="36"/>
  <c r="E60" i="36"/>
  <c r="E61" i="36"/>
  <c r="E62" i="36"/>
  <c r="E63" i="36"/>
  <c r="E64" i="36"/>
  <c r="E65" i="36"/>
  <c r="E66" i="36"/>
  <c r="E67" i="36"/>
  <c r="E68" i="36"/>
  <c r="E69" i="36"/>
  <c r="E70" i="36"/>
  <c r="E71" i="36"/>
  <c r="E72" i="36"/>
  <c r="E73" i="36"/>
  <c r="E74" i="36"/>
  <c r="E75" i="36"/>
  <c r="E76" i="36"/>
  <c r="E77" i="36"/>
  <c r="E78" i="36"/>
  <c r="E79" i="36"/>
  <c r="E80" i="36"/>
  <c r="E81" i="36"/>
  <c r="E82" i="36"/>
  <c r="E5" i="27"/>
  <c r="H5" i="27"/>
  <c r="I5" i="27"/>
  <c r="A6" i="27"/>
  <c r="A7" i="27" s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E6" i="27"/>
  <c r="H6" i="27"/>
  <c r="I6" i="27"/>
  <c r="E7" i="27"/>
  <c r="H7" i="27"/>
  <c r="I7" i="27"/>
  <c r="E8" i="27"/>
  <c r="H8" i="27"/>
  <c r="I8" i="27"/>
  <c r="E9" i="27"/>
  <c r="H9" i="27"/>
  <c r="I9" i="27"/>
  <c r="E10" i="27"/>
  <c r="H10" i="27"/>
  <c r="I10" i="27"/>
  <c r="E11" i="27"/>
  <c r="H11" i="27"/>
  <c r="I11" i="27"/>
  <c r="E12" i="27"/>
  <c r="H12" i="27"/>
  <c r="I12" i="27"/>
  <c r="E13" i="27"/>
  <c r="H13" i="27"/>
  <c r="I13" i="27"/>
  <c r="E14" i="27"/>
  <c r="H14" i="27"/>
  <c r="I14" i="27"/>
  <c r="E15" i="27"/>
  <c r="H15" i="27"/>
  <c r="I15" i="27"/>
  <c r="E16" i="27"/>
  <c r="H16" i="27"/>
  <c r="I16" i="27"/>
  <c r="E17" i="27"/>
  <c r="H17" i="27"/>
  <c r="I17" i="27"/>
  <c r="E18" i="27"/>
  <c r="H18" i="27"/>
  <c r="I18" i="27"/>
  <c r="E19" i="27"/>
  <c r="H19" i="27"/>
  <c r="I19" i="27"/>
  <c r="E20" i="27"/>
  <c r="H20" i="27"/>
  <c r="I20" i="27"/>
  <c r="E21" i="27"/>
  <c r="H21" i="27"/>
  <c r="I21" i="27"/>
  <c r="E22" i="27"/>
  <c r="H22" i="27"/>
  <c r="I22" i="27"/>
  <c r="E23" i="27"/>
  <c r="H23" i="27"/>
  <c r="I23" i="27"/>
  <c r="E24" i="27"/>
  <c r="H24" i="27"/>
  <c r="I24" i="27"/>
  <c r="E25" i="27"/>
  <c r="H25" i="27"/>
  <c r="I25" i="27"/>
  <c r="E26" i="27"/>
  <c r="H26" i="27"/>
  <c r="I26" i="27"/>
  <c r="E27" i="27"/>
  <c r="H27" i="27"/>
  <c r="I27" i="27"/>
  <c r="E28" i="27"/>
  <c r="H28" i="27"/>
  <c r="I28" i="27"/>
  <c r="E29" i="27"/>
  <c r="H29" i="27"/>
  <c r="I29" i="27"/>
  <c r="E30" i="27"/>
  <c r="I30" i="27"/>
  <c r="E31" i="27"/>
  <c r="H31" i="27"/>
  <c r="I31" i="27"/>
  <c r="E32" i="27"/>
  <c r="H32" i="27"/>
  <c r="I32" i="27"/>
  <c r="E33" i="27"/>
  <c r="I33" i="27"/>
  <c r="E34" i="27"/>
  <c r="H34" i="27"/>
  <c r="I34" i="27"/>
  <c r="E35" i="27"/>
  <c r="H35" i="27"/>
  <c r="I35" i="27"/>
  <c r="E36" i="27"/>
  <c r="H36" i="27"/>
  <c r="I36" i="27"/>
  <c r="E37" i="27"/>
  <c r="H37" i="27"/>
  <c r="I37" i="27"/>
  <c r="E38" i="27"/>
  <c r="H38" i="27"/>
  <c r="I38" i="27"/>
  <c r="E39" i="27"/>
  <c r="H39" i="27"/>
  <c r="I39" i="27"/>
  <c r="E40" i="27"/>
  <c r="E41" i="27"/>
  <c r="H41" i="27"/>
  <c r="I41" i="27"/>
  <c r="E42" i="27"/>
  <c r="H42" i="27"/>
  <c r="I42" i="27"/>
  <c r="E43" i="27"/>
  <c r="H43" i="27"/>
  <c r="I43" i="27"/>
  <c r="E44" i="27"/>
  <c r="H44" i="27"/>
  <c r="I44" i="27"/>
  <c r="E45" i="27"/>
  <c r="H45" i="27"/>
  <c r="I45" i="27"/>
  <c r="E46" i="27"/>
  <c r="H46" i="27"/>
  <c r="I46" i="27"/>
  <c r="E47" i="27"/>
  <c r="H47" i="27"/>
  <c r="I47" i="27"/>
  <c r="E48" i="27"/>
  <c r="H48" i="27"/>
  <c r="I48" i="27"/>
  <c r="E49" i="27"/>
  <c r="H49" i="27"/>
  <c r="I49" i="27"/>
  <c r="E50" i="27"/>
  <c r="H50" i="27"/>
  <c r="I50" i="27"/>
  <c r="E51" i="27"/>
  <c r="H51" i="27"/>
  <c r="I51" i="27"/>
  <c r="E52" i="27"/>
  <c r="H52" i="27"/>
  <c r="I52" i="27"/>
  <c r="E53" i="27"/>
  <c r="H53" i="27"/>
  <c r="I53" i="27"/>
  <c r="E54" i="27"/>
  <c r="H54" i="27"/>
  <c r="I54" i="27"/>
  <c r="E55" i="27"/>
  <c r="H55" i="27"/>
  <c r="I55" i="27"/>
  <c r="E56" i="27"/>
  <c r="H56" i="27"/>
  <c r="I56" i="27"/>
  <c r="E57" i="27"/>
  <c r="H57" i="27"/>
  <c r="I57" i="27"/>
  <c r="E58" i="27"/>
  <c r="H58" i="27"/>
  <c r="I58" i="27"/>
  <c r="E59" i="27"/>
  <c r="H59" i="27"/>
  <c r="I59" i="27"/>
  <c r="E60" i="27"/>
  <c r="H60" i="27"/>
  <c r="I60" i="27"/>
  <c r="E61" i="27"/>
  <c r="H61" i="27"/>
  <c r="I61" i="27"/>
  <c r="E62" i="27"/>
  <c r="H62" i="27"/>
  <c r="I62" i="27"/>
  <c r="E63" i="27"/>
  <c r="H63" i="27"/>
  <c r="I63" i="27"/>
  <c r="E64" i="27"/>
  <c r="H64" i="27"/>
  <c r="I64" i="27"/>
  <c r="E65" i="27"/>
  <c r="H65" i="27"/>
  <c r="I65" i="27"/>
  <c r="E66" i="27"/>
  <c r="H66" i="27"/>
  <c r="I66" i="27"/>
  <c r="E68" i="27"/>
  <c r="E69" i="27"/>
  <c r="E9" i="31"/>
  <c r="G9" i="31"/>
  <c r="H9" i="31"/>
  <c r="E29" i="31"/>
  <c r="G29" i="31"/>
  <c r="H29" i="31"/>
  <c r="E26" i="31"/>
  <c r="G26" i="31"/>
  <c r="H26" i="31"/>
  <c r="E27" i="31"/>
  <c r="G27" i="31"/>
  <c r="H27" i="31"/>
  <c r="E24" i="31"/>
  <c r="G24" i="31"/>
  <c r="H24" i="31"/>
  <c r="E10" i="31"/>
  <c r="G10" i="31"/>
  <c r="H10" i="31"/>
  <c r="E5" i="31"/>
  <c r="G5" i="31"/>
  <c r="H5" i="31"/>
  <c r="C9" i="34"/>
  <c r="E6" i="31"/>
  <c r="G6" i="31"/>
  <c r="H6" i="31"/>
  <c r="E11" i="31"/>
  <c r="G11" i="31"/>
  <c r="H11" i="31"/>
  <c r="E12" i="31"/>
  <c r="G12" i="31"/>
  <c r="H12" i="31"/>
  <c r="E13" i="31"/>
  <c r="G13" i="31"/>
  <c r="H13" i="31"/>
  <c r="E32" i="31"/>
  <c r="G32" i="31"/>
  <c r="H32" i="31"/>
  <c r="E16" i="31"/>
  <c r="G16" i="31"/>
  <c r="H16" i="31"/>
  <c r="E15" i="31"/>
  <c r="G15" i="31"/>
  <c r="H15" i="31"/>
  <c r="E34" i="31"/>
  <c r="G34" i="31"/>
  <c r="H34" i="31"/>
  <c r="E17" i="31"/>
  <c r="G17" i="31"/>
  <c r="H17" i="31"/>
  <c r="E18" i="31"/>
  <c r="G18" i="31"/>
  <c r="H18" i="31"/>
  <c r="E7" i="31"/>
  <c r="G7" i="31"/>
  <c r="H7" i="31"/>
  <c r="E37" i="31"/>
  <c r="G37" i="31"/>
  <c r="H37" i="31"/>
  <c r="E33" i="31"/>
  <c r="G33" i="31"/>
  <c r="H33" i="31"/>
  <c r="E19" i="31"/>
  <c r="G19" i="31"/>
  <c r="H19" i="31"/>
  <c r="E38" i="31"/>
  <c r="G38" i="31"/>
  <c r="H38" i="31"/>
  <c r="E20" i="31"/>
  <c r="G20" i="31"/>
  <c r="H20" i="31"/>
  <c r="E21" i="31"/>
  <c r="G21" i="31"/>
  <c r="H21" i="31"/>
  <c r="E22" i="31"/>
  <c r="G22" i="31"/>
  <c r="H22" i="31"/>
  <c r="E14" i="31"/>
  <c r="G14" i="31"/>
  <c r="H14" i="31"/>
  <c r="E23" i="31"/>
  <c r="G23" i="31"/>
  <c r="H23" i="31"/>
  <c r="E8" i="31"/>
  <c r="G8" i="31"/>
  <c r="H8" i="31"/>
  <c r="E30" i="31"/>
  <c r="G30" i="31"/>
  <c r="H30" i="31"/>
  <c r="E28" i="31"/>
  <c r="E36" i="31"/>
  <c r="G36" i="31"/>
  <c r="H36" i="31"/>
  <c r="E35" i="31"/>
  <c r="G35" i="31"/>
  <c r="H35" i="31"/>
  <c r="E25" i="31"/>
  <c r="G25" i="31"/>
  <c r="H25" i="31"/>
  <c r="E31" i="31"/>
  <c r="G31" i="31"/>
  <c r="H31" i="31"/>
  <c r="E40" i="31"/>
  <c r="E41" i="31"/>
  <c r="I41" i="31"/>
  <c r="J41" i="31"/>
  <c r="L41" i="31"/>
  <c r="S41" i="31"/>
  <c r="AM41" i="31"/>
  <c r="BA41" i="31"/>
  <c r="BG41" i="31"/>
  <c r="BM41" i="31"/>
  <c r="E42" i="31"/>
  <c r="E45" i="31"/>
  <c r="E46" i="31"/>
  <c r="E47" i="31"/>
  <c r="E48" i="31"/>
  <c r="E49" i="31"/>
  <c r="E50" i="31"/>
  <c r="E51" i="31"/>
  <c r="E52" i="31"/>
  <c r="E53" i="31"/>
  <c r="E54" i="31"/>
  <c r="E55" i="31"/>
  <c r="E56" i="31"/>
  <c r="E57" i="31"/>
  <c r="E58" i="31"/>
  <c r="E59" i="31"/>
  <c r="E60" i="31"/>
  <c r="E61" i="31"/>
  <c r="E62" i="31"/>
  <c r="E63" i="31"/>
  <c r="E64" i="31"/>
  <c r="E65" i="31"/>
  <c r="E5" i="32"/>
  <c r="G5" i="32"/>
  <c r="H5" i="32"/>
  <c r="E6" i="32"/>
  <c r="G6" i="32"/>
  <c r="H6" i="32"/>
  <c r="E8" i="32"/>
  <c r="G8" i="32"/>
  <c r="H8" i="32"/>
  <c r="E9" i="32"/>
  <c r="G9" i="32"/>
  <c r="H9" i="32"/>
  <c r="E10" i="32"/>
  <c r="G10" i="32"/>
  <c r="H10" i="32"/>
  <c r="E11" i="32"/>
  <c r="G11" i="32"/>
  <c r="H11" i="32"/>
  <c r="E12" i="32"/>
  <c r="G12" i="32"/>
  <c r="H12" i="32"/>
  <c r="E13" i="32"/>
  <c r="G13" i="32"/>
  <c r="H13" i="32"/>
  <c r="E14" i="32"/>
  <c r="G14" i="32"/>
  <c r="H14" i="32"/>
  <c r="E15" i="32"/>
  <c r="G15" i="32"/>
  <c r="H15" i="32"/>
  <c r="E16" i="32"/>
  <c r="G16" i="32"/>
  <c r="H16" i="32"/>
  <c r="E17" i="32"/>
  <c r="G17" i="32"/>
  <c r="H17" i="32"/>
  <c r="E18" i="32"/>
  <c r="G18" i="32"/>
  <c r="H18" i="32"/>
  <c r="E19" i="32"/>
  <c r="G19" i="32"/>
  <c r="H19" i="32"/>
  <c r="E20" i="32"/>
  <c r="G20" i="32"/>
  <c r="H20" i="32"/>
  <c r="E21" i="32"/>
  <c r="G21" i="32"/>
  <c r="H21" i="32"/>
  <c r="E22" i="32"/>
  <c r="G22" i="32"/>
  <c r="H22" i="32"/>
  <c r="E23" i="32"/>
  <c r="G23" i="32"/>
  <c r="H23" i="32"/>
  <c r="E24" i="32"/>
  <c r="G24" i="32"/>
  <c r="H24" i="32"/>
  <c r="E25" i="32"/>
  <c r="G25" i="32"/>
  <c r="H25" i="32"/>
  <c r="E26" i="32"/>
  <c r="G26" i="32"/>
  <c r="H26" i="32"/>
  <c r="E27" i="32"/>
  <c r="G27" i="32"/>
  <c r="H27" i="32"/>
  <c r="E28" i="32"/>
  <c r="G28" i="32"/>
  <c r="H28" i="32"/>
  <c r="E29" i="32"/>
  <c r="G29" i="32"/>
  <c r="H29" i="32"/>
  <c r="E30" i="32"/>
  <c r="G30" i="32"/>
  <c r="H30" i="32"/>
  <c r="E31" i="32"/>
  <c r="G31" i="32"/>
  <c r="H31" i="32"/>
  <c r="E32" i="32"/>
  <c r="G32" i="32"/>
  <c r="H32" i="32"/>
  <c r="E33" i="32"/>
  <c r="G33" i="32"/>
  <c r="H33" i="32"/>
  <c r="E34" i="32"/>
  <c r="G34" i="32"/>
  <c r="H34" i="32"/>
  <c r="E35" i="32"/>
  <c r="G35" i="32"/>
  <c r="H35" i="32"/>
  <c r="E37" i="32"/>
  <c r="G37" i="32"/>
  <c r="H37" i="32"/>
  <c r="E38" i="32"/>
  <c r="G38" i="32"/>
  <c r="H38" i="32"/>
  <c r="E39" i="32"/>
  <c r="G39" i="32"/>
  <c r="H39" i="32"/>
  <c r="E40" i="32"/>
  <c r="G40" i="32"/>
  <c r="H40" i="32"/>
  <c r="E41" i="32"/>
  <c r="G41" i="32"/>
  <c r="H41" i="32"/>
  <c r="E42" i="32"/>
  <c r="G42" i="32"/>
  <c r="H42" i="32"/>
  <c r="E43" i="32"/>
  <c r="G43" i="32"/>
  <c r="H43" i="32"/>
  <c r="E44" i="32"/>
  <c r="G44" i="32"/>
  <c r="H44" i="32"/>
  <c r="E45" i="32"/>
  <c r="G45" i="32"/>
  <c r="H45" i="32"/>
  <c r="E46" i="32"/>
  <c r="G46" i="32"/>
  <c r="H46" i="32"/>
  <c r="E47" i="32"/>
  <c r="G47" i="32"/>
  <c r="H47" i="32"/>
  <c r="E48" i="32"/>
  <c r="G48" i="32"/>
  <c r="H48" i="32"/>
  <c r="E49" i="32"/>
  <c r="G49" i="32"/>
  <c r="H49" i="32"/>
  <c r="E50" i="32"/>
  <c r="G50" i="32"/>
  <c r="H50" i="32"/>
  <c r="E51" i="32"/>
  <c r="G51" i="32"/>
  <c r="H51" i="32"/>
  <c r="E52" i="32"/>
  <c r="G52" i="32"/>
  <c r="G53" i="32" s="1"/>
  <c r="H52" i="32"/>
  <c r="H53" i="32" s="1"/>
  <c r="T55" i="32"/>
  <c r="BE55" i="32"/>
  <c r="E54" i="32"/>
  <c r="E55" i="32"/>
  <c r="I55" i="32"/>
  <c r="AM55" i="32"/>
  <c r="AY55" i="32"/>
  <c r="E56" i="32"/>
  <c r="E59" i="32"/>
  <c r="E60" i="32"/>
  <c r="E61" i="32"/>
  <c r="E62" i="32"/>
  <c r="E63" i="32"/>
  <c r="E64" i="32"/>
  <c r="E65" i="32"/>
  <c r="E66" i="32"/>
  <c r="E67" i="32"/>
  <c r="E68" i="32"/>
  <c r="E69" i="32"/>
  <c r="E70" i="32"/>
  <c r="E71" i="32"/>
  <c r="E72" i="32"/>
  <c r="E73" i="32"/>
  <c r="E74" i="32"/>
  <c r="E75" i="32"/>
  <c r="E76" i="32"/>
  <c r="E77" i="32"/>
  <c r="E5" i="10"/>
  <c r="G5" i="10"/>
  <c r="H5" i="10"/>
  <c r="A6" i="10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E6" i="10"/>
  <c r="G6" i="10"/>
  <c r="H6" i="10"/>
  <c r="E7" i="10"/>
  <c r="G7" i="10"/>
  <c r="H7" i="10"/>
  <c r="E8" i="10"/>
  <c r="G8" i="10"/>
  <c r="H8" i="10"/>
  <c r="E9" i="10"/>
  <c r="G9" i="10"/>
  <c r="H9" i="10"/>
  <c r="E10" i="10"/>
  <c r="G10" i="10"/>
  <c r="H10" i="10"/>
  <c r="E11" i="10"/>
  <c r="G11" i="10"/>
  <c r="H11" i="10"/>
  <c r="E12" i="10"/>
  <c r="G12" i="10"/>
  <c r="H12" i="10"/>
  <c r="E13" i="10"/>
  <c r="G13" i="10"/>
  <c r="H13" i="10"/>
  <c r="E14" i="10"/>
  <c r="G14" i="10"/>
  <c r="H14" i="10"/>
  <c r="E15" i="10"/>
  <c r="G15" i="10"/>
  <c r="H15" i="10"/>
  <c r="E16" i="10"/>
  <c r="G16" i="10"/>
  <c r="H16" i="10"/>
  <c r="A19" i="10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C7" i="34" s="1"/>
  <c r="E17" i="10"/>
  <c r="G17" i="10"/>
  <c r="H17" i="10"/>
  <c r="E18" i="10"/>
  <c r="G18" i="10"/>
  <c r="H18" i="10"/>
  <c r="E19" i="10"/>
  <c r="G19" i="10"/>
  <c r="H19" i="10"/>
  <c r="E20" i="10"/>
  <c r="G20" i="10"/>
  <c r="H20" i="10"/>
  <c r="E21" i="10"/>
  <c r="G21" i="10"/>
  <c r="H21" i="10"/>
  <c r="E22" i="10"/>
  <c r="G22" i="10"/>
  <c r="H22" i="10"/>
  <c r="E23" i="10"/>
  <c r="G23" i="10"/>
  <c r="H23" i="10"/>
  <c r="E24" i="10"/>
  <c r="G24" i="10"/>
  <c r="H24" i="10"/>
  <c r="E25" i="10"/>
  <c r="E33" i="10"/>
  <c r="G25" i="10"/>
  <c r="H25" i="10"/>
  <c r="E26" i="10"/>
  <c r="G26" i="10"/>
  <c r="H26" i="10"/>
  <c r="E27" i="10"/>
  <c r="G27" i="10"/>
  <c r="H27" i="10"/>
  <c r="E28" i="10"/>
  <c r="G28" i="10"/>
  <c r="H28" i="10"/>
  <c r="E29" i="10"/>
  <c r="G29" i="10"/>
  <c r="H29" i="10"/>
  <c r="E30" i="10"/>
  <c r="G30" i="10"/>
  <c r="H30" i="10"/>
  <c r="E31" i="10"/>
  <c r="G31" i="10"/>
  <c r="H31" i="10"/>
  <c r="E34" i="10"/>
  <c r="E36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5" i="29"/>
  <c r="G5" i="29"/>
  <c r="H5" i="29"/>
  <c r="A10" i="29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A51" i="29" s="1"/>
  <c r="A52" i="29" s="1"/>
  <c r="A53" i="29" s="1"/>
  <c r="A54" i="29" s="1"/>
  <c r="A55" i="29" s="1"/>
  <c r="A56" i="29" s="1"/>
  <c r="A57" i="29" s="1"/>
  <c r="A58" i="29" s="1"/>
  <c r="A59" i="29" s="1"/>
  <c r="A60" i="29" s="1"/>
  <c r="A61" i="29" s="1"/>
  <c r="A64" i="29" s="1"/>
  <c r="A65" i="29" s="1"/>
  <c r="A66" i="29" s="1"/>
  <c r="A67" i="29" s="1"/>
  <c r="A68" i="29" s="1"/>
  <c r="A69" i="29" s="1"/>
  <c r="A70" i="29" s="1"/>
  <c r="A71" i="29" s="1"/>
  <c r="A72" i="29" s="1"/>
  <c r="A73" i="29" s="1"/>
  <c r="A74" i="29" s="1"/>
  <c r="G6" i="29"/>
  <c r="H6" i="29"/>
  <c r="G7" i="29"/>
  <c r="H7" i="29"/>
  <c r="G8" i="29"/>
  <c r="H8" i="29"/>
  <c r="G9" i="29"/>
  <c r="H9" i="29"/>
  <c r="G10" i="29"/>
  <c r="H10" i="29"/>
  <c r="G11" i="29"/>
  <c r="H11" i="29"/>
  <c r="G12" i="29"/>
  <c r="H12" i="29"/>
  <c r="G13" i="29"/>
  <c r="H13" i="29"/>
  <c r="G14" i="29"/>
  <c r="H14" i="29"/>
  <c r="G15" i="29"/>
  <c r="H15" i="29"/>
  <c r="G16" i="29"/>
  <c r="H16" i="29"/>
  <c r="G17" i="29"/>
  <c r="H17" i="29"/>
  <c r="G18" i="29"/>
  <c r="H18" i="29"/>
  <c r="G19" i="29"/>
  <c r="H19" i="29"/>
  <c r="G20" i="29"/>
  <c r="H20" i="29"/>
  <c r="G21" i="29"/>
  <c r="H21" i="29"/>
  <c r="G23" i="29"/>
  <c r="H23" i="29"/>
  <c r="G24" i="29"/>
  <c r="H24" i="29"/>
  <c r="G25" i="29"/>
  <c r="H25" i="29"/>
  <c r="G26" i="29"/>
  <c r="H26" i="29"/>
  <c r="G27" i="29"/>
  <c r="H27" i="29"/>
  <c r="G28" i="29"/>
  <c r="H28" i="29"/>
  <c r="G29" i="29"/>
  <c r="H29" i="29"/>
  <c r="G30" i="29"/>
  <c r="H30" i="29"/>
  <c r="G31" i="29"/>
  <c r="H31" i="29"/>
  <c r="H32" i="29"/>
  <c r="H33" i="29"/>
  <c r="H34" i="29"/>
  <c r="H35" i="29"/>
  <c r="G36" i="29"/>
  <c r="H36" i="29"/>
  <c r="G37" i="29"/>
  <c r="H37" i="29"/>
  <c r="G38" i="29"/>
  <c r="H38" i="29"/>
  <c r="G39" i="29"/>
  <c r="H39" i="29"/>
  <c r="G40" i="29"/>
  <c r="H40" i="29"/>
  <c r="G41" i="29"/>
  <c r="H41" i="29"/>
  <c r="G42" i="29"/>
  <c r="H42" i="29"/>
  <c r="G43" i="29"/>
  <c r="H43" i="29"/>
  <c r="G44" i="29"/>
  <c r="H44" i="29"/>
  <c r="G45" i="29"/>
  <c r="H45" i="29"/>
  <c r="G46" i="29"/>
  <c r="H46" i="29"/>
  <c r="G47" i="29"/>
  <c r="H47" i="29"/>
  <c r="G48" i="29"/>
  <c r="H48" i="29"/>
  <c r="G49" i="29"/>
  <c r="H49" i="29"/>
  <c r="G50" i="29"/>
  <c r="H50" i="29"/>
  <c r="G51" i="29"/>
  <c r="H51" i="29"/>
  <c r="G52" i="29"/>
  <c r="H52" i="29"/>
  <c r="G53" i="29"/>
  <c r="H53" i="29"/>
  <c r="G54" i="29"/>
  <c r="H54" i="29"/>
  <c r="G55" i="29"/>
  <c r="H55" i="29"/>
  <c r="G56" i="29"/>
  <c r="H56" i="29"/>
  <c r="G57" i="29"/>
  <c r="H57" i="29"/>
  <c r="G58" i="29"/>
  <c r="H58" i="29"/>
  <c r="G59" i="29"/>
  <c r="H59" i="29"/>
  <c r="G60" i="29"/>
  <c r="H60" i="29"/>
  <c r="G61" i="29"/>
  <c r="H61" i="29"/>
  <c r="G63" i="29"/>
  <c r="H63" i="29"/>
  <c r="G64" i="29"/>
  <c r="G65" i="29"/>
  <c r="H65" i="29"/>
  <c r="G66" i="29"/>
  <c r="H66" i="29"/>
  <c r="G67" i="29"/>
  <c r="H67" i="29"/>
  <c r="G68" i="29"/>
  <c r="H68" i="29"/>
  <c r="G69" i="29"/>
  <c r="H69" i="29"/>
  <c r="G70" i="29"/>
  <c r="H70" i="29"/>
  <c r="G71" i="29"/>
  <c r="H71" i="29"/>
  <c r="G72" i="29"/>
  <c r="H72" i="29"/>
  <c r="G73" i="29"/>
  <c r="H73" i="29"/>
  <c r="G74" i="29"/>
  <c r="H74" i="29"/>
  <c r="E53" i="32"/>
  <c r="E67" i="27"/>
  <c r="E19" i="36"/>
  <c r="BF69" i="27"/>
  <c r="BQ41" i="31"/>
  <c r="BQ23" i="13"/>
  <c r="BE23" i="13"/>
  <c r="AS23" i="13"/>
  <c r="AO23" i="13"/>
  <c r="AK23" i="13"/>
  <c r="AG23" i="13"/>
  <c r="AC23" i="13"/>
  <c r="Y23" i="13"/>
  <c r="Q23" i="13"/>
  <c r="V35" i="10"/>
  <c r="BH69" i="27"/>
  <c r="AY77" i="29"/>
  <c r="AR55" i="32"/>
  <c r="AN55" i="32"/>
  <c r="BP41" i="31"/>
  <c r="AN69" i="27"/>
  <c r="BG77" i="29"/>
  <c r="L21" i="36"/>
  <c r="BJ21" i="36"/>
  <c r="BR21" i="36"/>
  <c r="AX21" i="36"/>
  <c r="BN69" i="27"/>
  <c r="BJ69" i="27"/>
  <c r="Z41" i="31"/>
  <c r="J77" i="29"/>
  <c r="AX77" i="29"/>
  <c r="BB77" i="29"/>
  <c r="AU35" i="10"/>
  <c r="BG35" i="10"/>
  <c r="AE35" i="10"/>
  <c r="AS41" i="31"/>
  <c r="BR55" i="32"/>
  <c r="BQ55" i="32"/>
  <c r="AF35" i="10"/>
  <c r="AW69" i="27"/>
  <c r="BR69" i="27"/>
  <c r="BM55" i="32"/>
  <c r="BL55" i="32"/>
  <c r="P55" i="32"/>
  <c r="T41" i="31"/>
  <c r="R77" i="29"/>
  <c r="AD77" i="29"/>
  <c r="AB21" i="36"/>
  <c r="BT69" i="27"/>
  <c r="Z69" i="27"/>
  <c r="P69" i="27"/>
  <c r="AO55" i="32"/>
  <c r="BN77" i="29"/>
  <c r="AP77" i="29"/>
  <c r="V77" i="29"/>
  <c r="BL41" i="31"/>
  <c r="BH41" i="31"/>
  <c r="BJ41" i="31"/>
  <c r="BS69" i="27"/>
  <c r="BM69" i="27"/>
  <c r="BA69" i="27"/>
  <c r="AC69" i="27"/>
  <c r="AT69" i="27"/>
  <c r="AD69" i="27"/>
  <c r="AV35" i="10"/>
  <c r="L35" i="10"/>
  <c r="AQ35" i="10"/>
  <c r="N35" i="10"/>
  <c r="BM35" i="10"/>
  <c r="AP35" i="10"/>
  <c r="R55" i="32"/>
  <c r="AG69" i="27"/>
  <c r="S69" i="27"/>
  <c r="BI69" i="27"/>
  <c r="BC69" i="27"/>
  <c r="AE55" i="32"/>
  <c r="BK55" i="32"/>
  <c r="BN55" i="32"/>
  <c r="AX55" i="32"/>
  <c r="AJ55" i="32"/>
  <c r="K55" i="32"/>
  <c r="Y55" i="32"/>
  <c r="BQ77" i="29"/>
  <c r="AG77" i="29"/>
  <c r="BF35" i="10"/>
  <c r="AJ35" i="10"/>
  <c r="BO41" i="31"/>
  <c r="AP41" i="31"/>
  <c r="BJ55" i="32"/>
  <c r="Q55" i="32"/>
  <c r="AD41" i="31"/>
  <c r="BP69" i="27"/>
  <c r="BB69" i="27"/>
  <c r="BG69" i="27"/>
  <c r="O69" i="27"/>
  <c r="H8" i="34" l="1"/>
  <c r="H11" i="34"/>
  <c r="G11" i="34"/>
  <c r="G13" i="34" s="1"/>
  <c r="H7" i="34"/>
  <c r="G7" i="34"/>
  <c r="C6" i="34"/>
  <c r="G6" i="34"/>
  <c r="H6" i="34"/>
  <c r="A41" i="27"/>
  <c r="A42" i="27" s="1"/>
  <c r="A43" i="27" s="1"/>
  <c r="A44" i="27" s="1"/>
  <c r="C10" i="34" s="1"/>
  <c r="A40" i="27"/>
  <c r="H10" i="34"/>
  <c r="G10" i="34"/>
  <c r="G9" i="34"/>
  <c r="G8" i="34"/>
  <c r="H12" i="34"/>
  <c r="G12" i="34"/>
  <c r="F23" i="36"/>
  <c r="D11" i="34" s="1"/>
  <c r="E11" i="34" s="1"/>
  <c r="F80" i="29"/>
  <c r="D6" i="34" s="1"/>
  <c r="F39" i="31"/>
  <c r="E39" i="31" s="1"/>
  <c r="G71" i="27"/>
  <c r="D10" i="34" s="1"/>
  <c r="BS41" i="31"/>
  <c r="P77" i="29"/>
  <c r="BO55" i="32"/>
  <c r="M41" i="31"/>
  <c r="AA77" i="29"/>
  <c r="L77" i="29"/>
  <c r="AL55" i="32"/>
  <c r="BE41" i="31"/>
  <c r="BL69" i="27"/>
  <c r="AJ41" i="31"/>
  <c r="I35" i="10"/>
  <c r="AL35" i="10"/>
  <c r="N41" i="31"/>
  <c r="AO77" i="29"/>
  <c r="BH35" i="10"/>
  <c r="BI23" i="13"/>
  <c r="AR35" i="10"/>
  <c r="AZ69" i="27"/>
  <c r="AH21" i="36"/>
  <c r="BN35" i="10"/>
  <c r="BK77" i="29"/>
  <c r="AE69" i="27"/>
  <c r="W35" i="10"/>
  <c r="M21" i="36"/>
  <c r="X35" i="10"/>
  <c r="U23" i="13"/>
  <c r="AY69" i="27"/>
  <c r="U21" i="36"/>
  <c r="AL69" i="27"/>
  <c r="O35" i="10"/>
  <c r="AI41" i="31"/>
  <c r="N55" i="32"/>
  <c r="AS69" i="27"/>
  <c r="BK41" i="31"/>
  <c r="BR77" i="29"/>
  <c r="M55" i="32"/>
  <c r="AQ69" i="27"/>
  <c r="BB35" i="10"/>
  <c r="BE35" i="10"/>
  <c r="BJ23" i="13"/>
  <c r="N69" i="27"/>
  <c r="AA41" i="31"/>
  <c r="BR41" i="31"/>
  <c r="AS35" i="10"/>
  <c r="Y69" i="27"/>
  <c r="J21" i="36"/>
  <c r="C8" i="34"/>
  <c r="AG21" i="36"/>
  <c r="BG55" i="32"/>
  <c r="AZ55" i="32"/>
  <c r="O55" i="32"/>
  <c r="AP55" i="32"/>
  <c r="H23" i="13"/>
  <c r="F21" i="13"/>
  <c r="D12" i="34" s="1"/>
  <c r="E12" i="34" s="1"/>
  <c r="F57" i="32"/>
  <c r="D8" i="34" s="1"/>
  <c r="F43" i="31"/>
  <c r="D9" i="34" s="1"/>
  <c r="E9" i="34" s="1"/>
  <c r="F25" i="13"/>
  <c r="L55" i="32"/>
  <c r="AQ21" i="36"/>
  <c r="BO21" i="36"/>
  <c r="AV41" i="31"/>
  <c r="AK77" i="29"/>
  <c r="AP23" i="13"/>
  <c r="AI23" i="13"/>
  <c r="AY35" i="10"/>
  <c r="AY41" i="31"/>
  <c r="BI21" i="36"/>
  <c r="W69" i="27"/>
  <c r="AC21" i="36"/>
  <c r="AO35" i="10"/>
  <c r="K21" i="36"/>
  <c r="AG41" i="31"/>
  <c r="BE21" i="36"/>
  <c r="I23" i="13"/>
  <c r="AN21" i="36"/>
  <c r="AF23" i="13"/>
  <c r="AO41" i="31"/>
  <c r="AT55" i="32"/>
  <c r="BR23" i="13"/>
  <c r="BK23" i="13"/>
  <c r="BH23" i="13"/>
  <c r="AH55" i="32"/>
  <c r="AH69" i="27"/>
  <c r="F37" i="10"/>
  <c r="D7" i="34" s="1"/>
  <c r="E7" i="34" s="1"/>
  <c r="BJ35" i="10"/>
  <c r="AD35" i="10"/>
  <c r="BE77" i="29"/>
  <c r="BF21" i="36"/>
  <c r="AO21" i="36"/>
  <c r="AK21" i="36"/>
  <c r="C15" i="34" l="1"/>
  <c r="E10" i="34"/>
  <c r="D15" i="34"/>
  <c r="G15" i="34"/>
  <c r="E8" i="34"/>
  <c r="I69" i="27"/>
  <c r="H69" i="27"/>
  <c r="H9" i="34"/>
  <c r="H41" i="31"/>
  <c r="H21" i="36"/>
  <c r="E6" i="34"/>
  <c r="H77" i="29"/>
  <c r="G72" i="27"/>
  <c r="E21" i="13"/>
  <c r="G21" i="36"/>
  <c r="F24" i="36"/>
  <c r="G23" i="13"/>
  <c r="G55" i="32"/>
  <c r="H55" i="32"/>
  <c r="G77" i="29"/>
  <c r="F38" i="10"/>
  <c r="F81" i="29"/>
  <c r="H35" i="10"/>
  <c r="F58" i="32"/>
  <c r="G41" i="31"/>
  <c r="G35" i="10"/>
  <c r="F44" i="31"/>
  <c r="H15" i="34" l="1"/>
  <c r="E15" i="34"/>
  <c r="G17" i="34"/>
  <c r="H17" i="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Katrina Graham</author>
  </authors>
  <commentList>
    <comment ref="D20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To be moved to Te Aka Puaho Presbytery</t>
        </r>
      </text>
    </comment>
  </commentList>
</comments>
</file>

<file path=xl/sharedStrings.xml><?xml version="1.0" encoding="utf-8"?>
<sst xmlns="http://schemas.openxmlformats.org/spreadsheetml/2006/main" count="1904" uniqueCount="491">
  <si>
    <t>Presbyterian Church of Aotearoa New Zealand</t>
  </si>
  <si>
    <t>Parish Membership Statistics</t>
  </si>
  <si>
    <t>at 30 June 2021</t>
  </si>
  <si>
    <t>Membership Statistics to June 2021:                  Summary by Presbytery</t>
  </si>
  <si>
    <t># Parishes</t>
  </si>
  <si>
    <t># Statistics Returned</t>
  </si>
  <si>
    <t>% of returned Statistics</t>
  </si>
  <si>
    <t>Total Presbyterian Members</t>
  </si>
  <si>
    <t>Total Presbyterian Associate Members</t>
  </si>
  <si>
    <t>Total Union or Co-operating</t>
  </si>
  <si>
    <t>Roll Members</t>
  </si>
  <si>
    <t>Roll Associate Members</t>
  </si>
  <si>
    <t>Changes to the Roll</t>
  </si>
  <si>
    <t>Attendance at Worship</t>
  </si>
  <si>
    <t>Baptism</t>
  </si>
  <si>
    <t>Dedications</t>
  </si>
  <si>
    <t>Confirmations/Professions of Faith</t>
  </si>
  <si>
    <t>Christian Formation</t>
  </si>
  <si>
    <t>Leadership</t>
  </si>
  <si>
    <t>Minister - National Ordained</t>
  </si>
  <si>
    <t>Minister - Local Ordained</t>
  </si>
  <si>
    <t>Pastoral Care</t>
  </si>
  <si>
    <t>Youth</t>
  </si>
  <si>
    <t>Children</t>
  </si>
  <si>
    <t>Administration</t>
  </si>
  <si>
    <t>Other</t>
  </si>
  <si>
    <t>Paid</t>
  </si>
  <si>
    <t>Volunteer</t>
  </si>
  <si>
    <t>No Data</t>
  </si>
  <si>
    <t>Female up to 25</t>
  </si>
  <si>
    <t>Female 26-45</t>
  </si>
  <si>
    <t>Female 46-65</t>
  </si>
  <si>
    <t>Female over 65</t>
  </si>
  <si>
    <t>Male up to 25</t>
  </si>
  <si>
    <t>Male 26-45</t>
  </si>
  <si>
    <t>Male 46-65</t>
  </si>
  <si>
    <t>Male Over 65</t>
  </si>
  <si>
    <t>Added</t>
  </si>
  <si>
    <t>Removed-Death</t>
  </si>
  <si>
    <t>Removed Tfer to Another Parish</t>
  </si>
  <si>
    <t>Removed Other</t>
  </si>
  <si>
    <t>Children Under 13</t>
  </si>
  <si>
    <t>Youth 13 - 17</t>
  </si>
  <si>
    <t>Adult</t>
  </si>
  <si>
    <t>Adults 13 and over</t>
  </si>
  <si>
    <t>Sunday or Weekday under 13 years</t>
  </si>
  <si>
    <t>Youth group / Bible classes (age 13-17)</t>
  </si>
  <si>
    <t>Adoults over 17</t>
  </si>
  <si>
    <t>Number</t>
  </si>
  <si>
    <t>Est Hours</t>
  </si>
  <si>
    <t>Northern Presbytery</t>
  </si>
  <si>
    <t>Kaimai Presbytery</t>
  </si>
  <si>
    <t>Central</t>
  </si>
  <si>
    <t>Alpine</t>
  </si>
  <si>
    <t>Southern Presbytery</t>
  </si>
  <si>
    <t>Pacific Presbytery</t>
  </si>
  <si>
    <t>Te Aka Puaho</t>
  </si>
  <si>
    <t>2021 Totals</t>
  </si>
  <si>
    <t>2020 Totals</t>
  </si>
  <si>
    <t>2021 as % of 2020</t>
  </si>
  <si>
    <t>Membership Statistics to June 2021:                    Northern Presbytery</t>
  </si>
  <si>
    <t>Statistics Returned (Y/N)</t>
  </si>
  <si>
    <t>Northern</t>
  </si>
  <si>
    <t>Albany Presbyterian Church</t>
  </si>
  <si>
    <t>Y</t>
  </si>
  <si>
    <t xml:space="preserve">Auckland Central Newton Pacific Islanders </t>
  </si>
  <si>
    <t>N</t>
  </si>
  <si>
    <t xml:space="preserve"> </t>
  </si>
  <si>
    <t>Auckland Central Symonds St St Andrews First Presbyterian</t>
  </si>
  <si>
    <t>Auckland - Chinese Presbyterian Church</t>
  </si>
  <si>
    <t>Auckland Wellesley St St James Church</t>
  </si>
  <si>
    <t>Parish Dissolved from 31 Jan 2022</t>
  </si>
  <si>
    <t>Belmont St Margarets Presbyterian Church</t>
  </si>
  <si>
    <t>Birkenhead - St Andrew's Presbyterian Church</t>
  </si>
  <si>
    <t>Blockhouse Bay Iona Presbyterian Church</t>
  </si>
  <si>
    <t>Browns Bay Torbay Presbyterian Parish</t>
  </si>
  <si>
    <t>Clevedon Presbyterian Church of Clevedon</t>
  </si>
  <si>
    <t>Crossroads - Mangatangi</t>
  </si>
  <si>
    <t>Dargaville St Andrews Presbyterian Church</t>
  </si>
  <si>
    <t>Drury Presbyterian Parish</t>
  </si>
  <si>
    <t>Ellerslie Mt Wellington St Peters Presbyterian Church</t>
  </si>
  <si>
    <t>Forrest Hill Presbyterian Church</t>
  </si>
  <si>
    <t>Glendowie Presbyterian Church</t>
  </si>
  <si>
    <t>Glenfield Presbyterian Church TO Be deleted</t>
  </si>
  <si>
    <t>Merged with Korean to form Glenfield Community</t>
  </si>
  <si>
    <t>Glenfield Community Church</t>
  </si>
  <si>
    <t>Gods Garden Church</t>
  </si>
  <si>
    <t>Good Neighbour Church</t>
  </si>
  <si>
    <t>Greenlane Presbyterian Church</t>
  </si>
  <si>
    <t>Henderson St Andrews Presbyterian Church</t>
  </si>
  <si>
    <t>Hibiscus Coast Parish</t>
  </si>
  <si>
    <t>Hillsborough St Davids In the Fields Church</t>
  </si>
  <si>
    <t>Howick St Andrews Presbyterian Church</t>
  </si>
  <si>
    <t>Kohimarama Presbyterian Church</t>
  </si>
  <si>
    <t>Auckland Korean Presbyterian Church of Auckland</t>
  </si>
  <si>
    <t>Auckland Lords Church of Auckland (Korean)</t>
  </si>
  <si>
    <t>Mahurangi St Columbas Presbyterian Church</t>
  </si>
  <si>
    <t>Mairangi And Castor Bays Presbyterian Church</t>
  </si>
  <si>
    <t>Mangere East St Marks Presbyterian Church</t>
  </si>
  <si>
    <t xml:space="preserve">Mangere Pacific Islanders </t>
  </si>
  <si>
    <t>Mangere Presbyterian Church</t>
  </si>
  <si>
    <t>Manurewa St Andrews Presbyterian Church</t>
  </si>
  <si>
    <t>Manurewa St Pauls Presbyterian Church</t>
  </si>
  <si>
    <t>Massey Riverhead Presbyterian Church</t>
  </si>
  <si>
    <t>Mt Albert Presbyterian Church</t>
  </si>
  <si>
    <t>Greyfriars Eden Epsom Presbyterian Church</t>
  </si>
  <si>
    <t>Name change</t>
  </si>
  <si>
    <t>Mt Roskill South St Giles Presbyterian Church</t>
  </si>
  <si>
    <t>Parish Dissolved</t>
  </si>
  <si>
    <t>Mt Roskill St Johns Presbyterian Church</t>
  </si>
  <si>
    <t>Northcote St Aidans Presbyterian Church</t>
  </si>
  <si>
    <t>North Shore Korean-To be deleted</t>
  </si>
  <si>
    <t>Parish amalgamated to be Glenfield Community Church POI 1992</t>
  </si>
  <si>
    <t>Onehunga Presbyterian Samoan Church</t>
  </si>
  <si>
    <t xml:space="preserve">Onerahi St James </t>
  </si>
  <si>
    <t>Orakei Presbyterian Church</t>
  </si>
  <si>
    <t>Otahuhu St Andrews Presbyterian Church</t>
  </si>
  <si>
    <t xml:space="preserve">Owairaka Pacific Islanders </t>
  </si>
  <si>
    <t>Papakura &amp; Districts First Presbyterian Church</t>
  </si>
  <si>
    <t>Papakura East Presbyterian Church</t>
  </si>
  <si>
    <t>Papakura Pacific Islanders</t>
  </si>
  <si>
    <t>Papatoetoe St Johns &amp; St Philips Church</t>
  </si>
  <si>
    <t>Papatoetoe St Martins Presbyterian Church</t>
  </si>
  <si>
    <t>Pohutukawa Coast Presbyterian Church</t>
  </si>
  <si>
    <t>Ponsonby St Stephens Presbyterian Church</t>
  </si>
  <si>
    <t>Pukekohe St James Presbyterian Church</t>
  </si>
  <si>
    <t>Remuera Somervell Memorial Presbyterian Church</t>
  </si>
  <si>
    <t>Remuera St Lukes Presbyterian Church</t>
  </si>
  <si>
    <t> Ruawai Presbyterian Church-New Parish</t>
  </si>
  <si>
    <t>South Kaipara Presbyterian Church</t>
  </si>
  <si>
    <t>St Columba at Botany Presbyrerian Church</t>
  </si>
  <si>
    <t>St Heliers Presbyterian Church</t>
  </si>
  <si>
    <t>Taiwanese Auckland Presbyterian Church</t>
  </si>
  <si>
    <t>Takapuna St George's Presbyterian Church</t>
  </si>
  <si>
    <t>Te Atatu St Giles Presbyterian Church</t>
  </si>
  <si>
    <t>Te Kauwhata St Andrews Presbyterian Church</t>
  </si>
  <si>
    <t>Tikipunga  Trinity Church</t>
  </si>
  <si>
    <t>Titirangi Presbyterian Church</t>
  </si>
  <si>
    <t>Waiheke Island St Pauls Presbyterian Church</t>
  </si>
  <si>
    <t>Waipu Presbyterian Church</t>
  </si>
  <si>
    <t>Hope Whangarei</t>
  </si>
  <si>
    <t>Churches with 2021 statistics returned</t>
  </si>
  <si>
    <t>% of all churches in Presbytery</t>
  </si>
  <si>
    <t>Membership Statistics to June 2021:                    Kaimai Presbytery</t>
  </si>
  <si>
    <t>Kaimai</t>
  </si>
  <si>
    <t>Bethelehm Community Church.</t>
  </si>
  <si>
    <t>Hamilton Fairfield Presbyterian Church</t>
  </si>
  <si>
    <t>Hamilton Knox Presbyterian Church</t>
  </si>
  <si>
    <t>Hamilton Scots Presbyterian Church</t>
  </si>
  <si>
    <t>Hamilton South St Stephens Presbyterian Church</t>
  </si>
  <si>
    <t>Hamilton St Andrews Presbyterian Church</t>
  </si>
  <si>
    <t>Hamilton Westside Presbyterian Church</t>
  </si>
  <si>
    <t>Katikati St Pauls Presbyterian Church</t>
  </si>
  <si>
    <t>Kawerau Presbyterian Church</t>
  </si>
  <si>
    <t>Kihikihi St Andrews Presbyterian Church</t>
  </si>
  <si>
    <t>Matamata St Andrews Presbyterian Church</t>
  </si>
  <si>
    <t>Morrinsville Knox Presbyterian Church</t>
  </si>
  <si>
    <t>Mt Maunganui St Andrews Presbyterian Church</t>
  </si>
  <si>
    <t>Nawton Community Presbyterian Church</t>
  </si>
  <si>
    <t>Otorohanga St Davids Presbyterian Church</t>
  </si>
  <si>
    <t>Putaruru St Aidans Presbyterian Church</t>
  </si>
  <si>
    <t>Rotorua District Presbyterian Church</t>
  </si>
  <si>
    <t>Tauranga St Columba Presbyterian Church</t>
  </si>
  <si>
    <t>Tauranga St Enochs Presbyterian Church</t>
  </si>
  <si>
    <t>Tauranga St Peters Presbyterian Church</t>
  </si>
  <si>
    <t>Te Awamutu Presbyterian Church</t>
  </si>
  <si>
    <t>Te Kuiti St Andrews Presbyterian Church</t>
  </si>
  <si>
    <t>Te Puke St Andrews Presbyterian Church</t>
  </si>
  <si>
    <t xml:space="preserve">Tokoroa St Lukes Pacific Islanders   </t>
  </si>
  <si>
    <t>Tokoroa St Marks Presbyterian Church</t>
  </si>
  <si>
    <t>Waihi Presbyterian Church</t>
  </si>
  <si>
    <t>Whakatane Presbyterian Church</t>
  </si>
  <si>
    <t>Welcome Bay Presbyterian Church-The Ligthouse</t>
  </si>
  <si>
    <t>Parish dissolved from 31 Jan 2022</t>
  </si>
  <si>
    <t>Membership Statistics to June 2021:                    Central Presbytery</t>
  </si>
  <si>
    <t>Ahuriri Putorino Presbyterian Church</t>
  </si>
  <si>
    <t>Bulls Turakina Presbyterian Parish</t>
  </si>
  <si>
    <t>Carterton - St David's Presbyterian Church</t>
  </si>
  <si>
    <t>NEW Parish</t>
  </si>
  <si>
    <t>Dannevirke Knox Presbyterian Church</t>
  </si>
  <si>
    <t>Eastbourne St Ronans Community Church</t>
  </si>
  <si>
    <t>Feilding Oroua Presbyterian Parish</t>
  </si>
  <si>
    <t>Feilding St Pauls Presbyterian Church</t>
  </si>
  <si>
    <t>Gisborne St Davids Presbyterian Church</t>
  </si>
  <si>
    <t>Gisborne The Gisborne Presbyterian Parish</t>
  </si>
  <si>
    <t>Hastings St Andrews Presbyterian Church</t>
  </si>
  <si>
    <t>Hastings St Johns Presbyterian Church</t>
  </si>
  <si>
    <t>Hastings St Marks Presbyterian Church</t>
  </si>
  <si>
    <t>Havelock North St Columba's Presbyterian Church</t>
  </si>
  <si>
    <t xml:space="preserve">Hawera  Presbyterian </t>
  </si>
  <si>
    <t>Hunterville Presbyterian Church</t>
  </si>
  <si>
    <t>Island Bay Presbyterian Church</t>
  </si>
  <si>
    <t>Khandallah Presbyterian Church</t>
  </si>
  <si>
    <t xml:space="preserve">Lower Hutt Knox  St Columba </t>
  </si>
  <si>
    <t>Martinborough First Presbyterian Church</t>
  </si>
  <si>
    <t>Marton St Andrews Presbyterian Church</t>
  </si>
  <si>
    <t>Napier St Pauls Presbyterian Church</t>
  </si>
  <si>
    <t xml:space="preserve">New Plymouth Knox Fitzroy Presbyterian </t>
  </si>
  <si>
    <t xml:space="preserve">New Plymouth St Andrews Presbyterian </t>
  </si>
  <si>
    <t xml:space="preserve">New Plymouth St James Presbyterian </t>
  </si>
  <si>
    <t>Newtown Pacific Islanders</t>
  </si>
  <si>
    <t>Kilbirnie Presbyterian Church</t>
  </si>
  <si>
    <t>Otaki Waikanae Presbyterian Church</t>
  </si>
  <si>
    <t>Palmerston North St Albans Presbyterian Church</t>
  </si>
  <si>
    <t>Petone St Davids Multicultural Parish</t>
  </si>
  <si>
    <t>Plimmerton Presbyterian Church</t>
  </si>
  <si>
    <t>Porirua Pacific Islanders Church of Christ the King</t>
  </si>
  <si>
    <t>Presbyterian New Church</t>
  </si>
  <si>
    <t>New Parish Amalgamation of two yellow highlighted</t>
  </si>
  <si>
    <t>Silverstream St Margarets Presbyterian Church</t>
  </si>
  <si>
    <t>St Andrews Central Hawkes Bay</t>
  </si>
  <si>
    <t xml:space="preserve">Stratford St Andrews Presbyterian </t>
  </si>
  <si>
    <t>Taihape Waimarino Presbyterian Church</t>
  </si>
  <si>
    <t>Takapau/Norsewood Presbyterian Church</t>
  </si>
  <si>
    <t>Parish Closed</t>
  </si>
  <si>
    <t>Taradale St Columba's Presbyterian Church</t>
  </si>
  <si>
    <t>The Cook Islands Presbyterian Church (Wgtn Region)</t>
  </si>
  <si>
    <t>Titahi Bay St Timothys Presbyterian Church</t>
  </si>
  <si>
    <t>Wadestown Presbyterian Church</t>
  </si>
  <si>
    <t xml:space="preserve">Waitara Knox Presbyterian </t>
  </si>
  <si>
    <t>Wanganui St Andrews Presbyterian Church</t>
  </si>
  <si>
    <t>Wanganui St James  Presbyterian Church</t>
  </si>
  <si>
    <t>Whanganui St Paul's - St Mark's Presbyterian Church</t>
  </si>
  <si>
    <t>Wanganui Westmere Memorial Congregation</t>
  </si>
  <si>
    <t>Wellington St Andrews on The Terrace</t>
  </si>
  <si>
    <t>Wellington St Johns in the City Presbyterian Church</t>
  </si>
  <si>
    <t>Membership Statistics to June 2021:                    Alpine Presbytery</t>
  </si>
  <si>
    <t>Blenheim St Andrews Presbyterian</t>
  </si>
  <si>
    <t xml:space="preserve">Blenheim Wairau Presbyterian Parish </t>
  </si>
  <si>
    <t xml:space="preserve">Kaikoura St Pauls Presbyterian </t>
  </si>
  <si>
    <t xml:space="preserve">Takaka St Andrews Presbyterian </t>
  </si>
  <si>
    <t>Akaroa Banks Peninsula Presbyterian Church</t>
  </si>
  <si>
    <t>Bishopdale St Margarets Presbyterian Church</t>
  </si>
  <si>
    <t>St Kentigern's Burwood United Parish</t>
  </si>
  <si>
    <t>Cashmere Hills Presbyterian Church</t>
  </si>
  <si>
    <t>Christchurch Knox Presbyterian Church</t>
  </si>
  <si>
    <t>St Andrews at Rangi Ruru Presbyterian Church</t>
  </si>
  <si>
    <t>Christchurch St Pauls Trinity Pacific Church</t>
  </si>
  <si>
    <t>Christchurch North Presbyterian Church</t>
  </si>
  <si>
    <t>Hoon Hay Presbyterian Church</t>
  </si>
  <si>
    <t>Hope Presbyterian Church</t>
  </si>
  <si>
    <t>Linwood Aranui St Georges Iona</t>
  </si>
  <si>
    <t>North Avon Presbyterian Church</t>
  </si>
  <si>
    <t>Rangiora Presbyterian Parish</t>
  </si>
  <si>
    <t>Riccarton St Ninians Presbyterian Church</t>
  </si>
  <si>
    <t>St Martins Presbyterian Church</t>
  </si>
  <si>
    <t>Avonhead Upper Riccarton St Marks Church</t>
  </si>
  <si>
    <t>Waikari Presbyterian Church</t>
  </si>
  <si>
    <t xml:space="preserve">Ashburton St Andrews Presbyterian </t>
  </si>
  <si>
    <t>Hakatere Presbyterian Paris Prev Ashburton St Pauls Presbyterian</t>
  </si>
  <si>
    <t>The Plains Presbyterian Church</t>
  </si>
  <si>
    <t>Albury Pleasant Point Presbyterian Church</t>
  </si>
  <si>
    <t>Temuka Trinity Presbyterian Church</t>
  </si>
  <si>
    <t>Waimate Knox Presbyterian Church</t>
  </si>
  <si>
    <t>Christchurch Korean Presbyterian Church</t>
  </si>
  <si>
    <t>Kowai Presbyterian Church</t>
  </si>
  <si>
    <t>Geraldine St Andrews Parish</t>
  </si>
  <si>
    <t>Timaru Presbyterian Parish</t>
  </si>
  <si>
    <t>The Village</t>
  </si>
  <si>
    <t>Kiwi Church</t>
  </si>
  <si>
    <t>Nelson-Whakatu Presbyterian Church</t>
  </si>
  <si>
    <t>Membership Statistics to June 2021:                   Southern Presbytery</t>
  </si>
  <si>
    <t>Southern</t>
  </si>
  <si>
    <t>Balclutha Presbyterian</t>
  </si>
  <si>
    <t>Central Southland Presbyterian</t>
  </si>
  <si>
    <t>Clutha Valley</t>
  </si>
  <si>
    <t>Coastal Unity Parish</t>
  </si>
  <si>
    <t>Cromwell Presbyterian Parish</t>
  </si>
  <si>
    <t>Dunedin Chinese Presbyterian Church</t>
  </si>
  <si>
    <t>Dunedin First Church of Otago</t>
  </si>
  <si>
    <t>Dunedin Knox Presbyterian Church</t>
  </si>
  <si>
    <t>Dunedin South Presbyterian Church</t>
  </si>
  <si>
    <t>East Taieri Presbyterian Church</t>
  </si>
  <si>
    <t>Edendale Presbyterian Church</t>
  </si>
  <si>
    <t>Flagstaff Presbyterian Church</t>
  </si>
  <si>
    <t>Gore Calvin Presbyterian Church</t>
  </si>
  <si>
    <t>Gore St Andrews Presbyterian Church</t>
  </si>
  <si>
    <t>Heriot Presbyterian Church</t>
  </si>
  <si>
    <t>Highgate Presbyterian  Parish</t>
  </si>
  <si>
    <t>Invercargill First Church</t>
  </si>
  <si>
    <t>Invercargill Knox Presbyterian</t>
  </si>
  <si>
    <t xml:space="preserve">Invercargill Richmond Grove </t>
  </si>
  <si>
    <t>Invercargill St Andrews</t>
  </si>
  <si>
    <t>Invercargill St Davids</t>
  </si>
  <si>
    <t>Invercargill St Pauls</t>
  </si>
  <si>
    <t>Invercargill St Stephens</t>
  </si>
  <si>
    <t>Kaikorai Presbyterian Church</t>
  </si>
  <si>
    <t>Knapdale Waikaka</t>
  </si>
  <si>
    <t>Kurow Presbyterian Parish</t>
  </si>
  <si>
    <t>Lawrence  Waitahuna</t>
  </si>
  <si>
    <t>Leith Valley St Stephens Presbyterian Church</t>
  </si>
  <si>
    <t>Limestone Plains</t>
  </si>
  <si>
    <t>Lumsden Balfour Kingston</t>
  </si>
  <si>
    <t>Maniototo Presbyterian Parish</t>
  </si>
  <si>
    <t>Mataura Presbyterian Church</t>
  </si>
  <si>
    <t>Maungatua Presbyterian Church</t>
  </si>
  <si>
    <t>Mornington Presbyterian Church</t>
  </si>
  <si>
    <t>Mosgiel North Taieri Presbyterian Church</t>
  </si>
  <si>
    <t>Mossburn</t>
  </si>
  <si>
    <t>North Dunedin Pacific Island Presbyterian</t>
  </si>
  <si>
    <t>Oamaru - St Paul's Maheno Otepopo Presbyterian Church</t>
  </si>
  <si>
    <t>Oban Presbyterian Church</t>
  </si>
  <si>
    <t>Opoho Presbyterian Church</t>
  </si>
  <si>
    <t>Owaka</t>
  </si>
  <si>
    <t>Palmerston Dunback Presbyterian Parish</t>
  </si>
  <si>
    <t>Pine Hill St Marks Presbyterian Church</t>
  </si>
  <si>
    <t>Clinton Presbyterian Church</t>
  </si>
  <si>
    <t>Pukerau Waikaka Presbyterian Church</t>
  </si>
  <si>
    <t>Riversdale Waikaia Presbyterian Church</t>
  </si>
  <si>
    <t>St. Philip's Church, Grants Braes</t>
  </si>
  <si>
    <t>Stirling Kaitangata Lovells Flat</t>
  </si>
  <si>
    <t>Tapanui Presbyterian Church</t>
  </si>
  <si>
    <t>Te Anau Presbyterian Church</t>
  </si>
  <si>
    <t>The Blue Lagoon</t>
  </si>
  <si>
    <t>Port Chalmers Presbyterian Church</t>
  </si>
  <si>
    <t>Upper Clutha Presbyterian Parish</t>
  </si>
  <si>
    <t>Waiareka Weston Presbyterian Parish</t>
  </si>
  <si>
    <t>Waiau Valley Presbyterian Parish</t>
  </si>
  <si>
    <t>Waikouaiti Karitane Presbyterian Parish</t>
  </si>
  <si>
    <t>Waitaki Presbyterian Parish</t>
  </si>
  <si>
    <t>Wakatipu Community Presbyterian Church</t>
  </si>
  <si>
    <t>Wallacetown Presbyterian Church</t>
  </si>
  <si>
    <t>Windsor Presbyterian Parish</t>
  </si>
  <si>
    <t>Woodlands Presbyterian Church</t>
  </si>
  <si>
    <t>Wyndham Presbyterian Church</t>
  </si>
  <si>
    <t>Oteramika Kennington -Parish dissolved to be removed</t>
  </si>
  <si>
    <t>Membership Statistics to June 2021:                   Pacific Presbytery</t>
  </si>
  <si>
    <t>PIS</t>
  </si>
  <si>
    <t xml:space="preserve">Glen Eden Pacific Islanders </t>
  </si>
  <si>
    <t xml:space="preserve">Glenfield Pacific Islanders </t>
  </si>
  <si>
    <t>Grey Lynn Presbyterian Church</t>
  </si>
  <si>
    <t xml:space="preserve">Henderson Pacific Islanders </t>
  </si>
  <si>
    <t>Manukau Pacific Islanders Samoan</t>
  </si>
  <si>
    <t>Mt Eden Pacific Islanders</t>
  </si>
  <si>
    <t xml:space="preserve">Otara Pacific Islanders </t>
  </si>
  <si>
    <t>Parnell Knox Presbyterian Church</t>
  </si>
  <si>
    <t>Ranui Pacific Islanders</t>
  </si>
  <si>
    <t>Satauro Pacific Islands Presbyterian Church Wiri</t>
  </si>
  <si>
    <t xml:space="preserve">Tamaki Pacific Islanders </t>
  </si>
  <si>
    <t>Avondale Pacific Island Presbyterian Church</t>
  </si>
  <si>
    <t xml:space="preserve">Niue Takanini Pacific Island Presbyterian Church </t>
  </si>
  <si>
    <t>Ekalesia Kelisiano Niutao Tuvalu Presbyterian Church</t>
  </si>
  <si>
    <t>Membership Statistics to June 2021:                   Te Aka Puaho</t>
  </si>
  <si>
    <t>TAP</t>
  </si>
  <si>
    <t>Auckland Maori Pastorate</t>
  </si>
  <si>
    <t>Heretaunga Maori Pastorate</t>
  </si>
  <si>
    <t>Murupara Maori Pastorate</t>
  </si>
  <si>
    <t>Nuhaka-Wairoa Maori Pastorate</t>
  </si>
  <si>
    <t>Opotiki Maori Pastorate</t>
  </si>
  <si>
    <t>Putauaki Maori Pastorate</t>
  </si>
  <si>
    <t>Rotorua Maori Pastorate</t>
  </si>
  <si>
    <t>Ruatahuna Maori Pastorate</t>
  </si>
  <si>
    <t>Southern Urewera Maori Pastorate</t>
  </si>
  <si>
    <t>Tai Tokerau Maori Pastorate</t>
  </si>
  <si>
    <t>Taneatua Maori Pastorate</t>
  </si>
  <si>
    <t>Taumarunui Maori Pastorate</t>
  </si>
  <si>
    <t>Waimana Maori Pastorate</t>
  </si>
  <si>
    <t>Wellington Maori Pastorate</t>
  </si>
  <si>
    <t>Whakatane Maori Pastorate</t>
  </si>
  <si>
    <t>Murupara St Marks Presbyterian Church</t>
  </si>
  <si>
    <t>% Not Returned</t>
  </si>
  <si>
    <t>Membership Statistics to June 2021:                  Co-operating &amp; Union Churches</t>
  </si>
  <si>
    <t xml:space="preserve">Baptisms </t>
  </si>
  <si>
    <t>Grand total Members</t>
  </si>
  <si>
    <t>Baptisms Children under 13</t>
  </si>
  <si>
    <t>Baptisms Adult</t>
  </si>
  <si>
    <t>Confirmations</t>
  </si>
  <si>
    <t>Persons Under Pastrol Care</t>
  </si>
  <si>
    <t>Children under 13</t>
  </si>
  <si>
    <t>Adults</t>
  </si>
  <si>
    <t>Number of Worship Events</t>
  </si>
  <si>
    <t>Under 13</t>
  </si>
  <si>
    <t>13 to 17</t>
  </si>
  <si>
    <t>Parish Councillors</t>
  </si>
  <si>
    <t>Lay Pastors</t>
  </si>
  <si>
    <t>Other Pastrol Workers</t>
  </si>
  <si>
    <t>Lay Preachers</t>
  </si>
  <si>
    <t>Retired Ordained Ministers</t>
  </si>
  <si>
    <t>Youth Leaders</t>
  </si>
  <si>
    <t>Sunday School Teachers</t>
  </si>
  <si>
    <t>Local Shared Ministry Team Members</t>
  </si>
  <si>
    <t>Administrative Staff</t>
  </si>
  <si>
    <t>Ave wk People  Paid Full Time</t>
  </si>
  <si>
    <t>Ave wk People Paid PartTtime</t>
  </si>
  <si>
    <t>End of June people Paid Full Time</t>
  </si>
  <si>
    <t>End of June people Paid PartTime</t>
  </si>
  <si>
    <t>Average week how many paid hours are worked by all employees Paid Full Time</t>
  </si>
  <si>
    <t>Average week how many people work as volunteers Paid Part Time</t>
  </si>
  <si>
    <t>Average week how many people work as volunteersWeekly Volunteers</t>
  </si>
  <si>
    <t>How many Volunteer hours are worked in Total in an average week</t>
  </si>
  <si>
    <t>Avondale Union Parish (P)</t>
  </si>
  <si>
    <t>Bay of Islands Uniting Parish (M)</t>
  </si>
  <si>
    <t>Bucklands Beach Co-operating Parish (A)</t>
  </si>
  <si>
    <t>Hikurangi Christian Fellowship Union Parish (M)</t>
  </si>
  <si>
    <t>Kaeo Kerikeri Union Parish (M)</t>
  </si>
  <si>
    <t>Kaikohe Union (M)</t>
  </si>
  <si>
    <t>Kaitaia Union Parish (M)</t>
  </si>
  <si>
    <t>Kaurihohore/Kamo Co-operating Parish (P)</t>
  </si>
  <si>
    <t>St Austell's Uniting Congregation New Lynn (M)</t>
  </si>
  <si>
    <t>Onehunga Co-operating Parish (M)</t>
  </si>
  <si>
    <t>Otamatea (P)</t>
  </si>
  <si>
    <t>Point Chevalier Homestead Community Church (P)</t>
  </si>
  <si>
    <t>Te Atatu Union Church (M)</t>
  </si>
  <si>
    <t>Tuakau Methodist Presbyterian Parish (M)</t>
  </si>
  <si>
    <t>Tutukaka Coast (P)</t>
  </si>
  <si>
    <t>Waiuku and Districts Combined Churches (P)</t>
  </si>
  <si>
    <t>Wellsford Cooperating Parish (P)</t>
  </si>
  <si>
    <t>Whangarei - St John's Co-operating Golden Church (P)</t>
  </si>
  <si>
    <t>Presbytery Of Kaimai</t>
  </si>
  <si>
    <t>Union Parish of Cambridge (M)</t>
  </si>
  <si>
    <t>St James Union Parish Church Greerton (P)</t>
  </si>
  <si>
    <t>Chartwell Co-operating Parish (P)</t>
  </si>
  <si>
    <t>The Co-operating Parish of St Clare (M)</t>
  </si>
  <si>
    <t>St Francis Church - Hillcrest (A)</t>
  </si>
  <si>
    <t>Hauraki Plains Co-operating Church (M)</t>
  </si>
  <si>
    <t>Huntly Co-operating Parish (P)</t>
  </si>
  <si>
    <t>Mercury Bay Co-operating Parish (M)</t>
  </si>
  <si>
    <t>Ngaruawahia Union Parish (P)</t>
  </si>
  <si>
    <t>Opotiki - St John's Union Church (M)</t>
  </si>
  <si>
    <t>Paeroa Co-operating Church (P)</t>
  </si>
  <si>
    <t>St Paul's Co-operating Church Papamoa (P)</t>
  </si>
  <si>
    <t>St Stephens Parish Reporoa (A)</t>
  </si>
  <si>
    <t>St Paul's Co-operating Parish Taumarunui (P)</t>
  </si>
  <si>
    <t>St Pauls Union Church Taupo (P)</t>
  </si>
  <si>
    <t>Te Aroha Co-operating Parish (M)</t>
  </si>
  <si>
    <t>Thames Union Parish (M)</t>
  </si>
  <si>
    <t>Tirau Co-operating Parish (P)</t>
  </si>
  <si>
    <t>Trinity United Parish Of Whangamata, Tairua and  Pauanui (M)</t>
  </si>
  <si>
    <t>Presbytery Central - Nukuhau Tapu</t>
  </si>
  <si>
    <t>Bell Block and Lepperton Co-operating parish (P)</t>
  </si>
  <si>
    <t>Brooklands Co-operating Parish (P)</t>
  </si>
  <si>
    <t>Clive/Haumoana - St Francis Co-operating Church (A)</t>
  </si>
  <si>
    <t>CrossWay Church Masterton (M)</t>
  </si>
  <si>
    <t>Eltham/Kaponga Co-operating Church (P)</t>
  </si>
  <si>
    <t>Featherston - St Andrew's Union Church (M)</t>
  </si>
  <si>
    <t>Foxton Shannon Co-operating Parish (P)</t>
  </si>
  <si>
    <t>Greytown, Saint Andrews Union Church (P)</t>
  </si>
  <si>
    <t>Hutt City Uniting Congregations (M/P)</t>
  </si>
  <si>
    <t>Inglewood United Church (M)</t>
  </si>
  <si>
    <t>Johnsonville Uniting Church (P)</t>
  </si>
  <si>
    <t>Kapiti Uniting Parish (P)</t>
  </si>
  <si>
    <t>Levin Uniting Parish (M)</t>
  </si>
  <si>
    <t>Mangapapa Union Parish (P)</t>
  </si>
  <si>
    <t>Miramar Uniting Church (P)</t>
  </si>
  <si>
    <t>Ngaio Union Church (M)</t>
  </si>
  <si>
    <t>Okato Co-operating Church (A)</t>
  </si>
  <si>
    <t>Opunake Co-operating Parish (M)</t>
  </si>
  <si>
    <t>Palmerston North - Milson Combined Church (M)</t>
  </si>
  <si>
    <t>Patea Co-operating Parish (P)</t>
  </si>
  <si>
    <t>Presbyterian Methodist Parish of Wairoa (M)</t>
  </si>
  <si>
    <t>Rongotea Uniting Parish (M)</t>
  </si>
  <si>
    <t>St Anselm's Union Church (P)</t>
  </si>
  <si>
    <t>St James Union Parish Masterton (M)</t>
  </si>
  <si>
    <t>St Ninian's Uniting Parish (P)</t>
  </si>
  <si>
    <t>St Paul's Union Church Pahiatua (P)</t>
  </si>
  <si>
    <t>Tamatea Community Church (M)</t>
  </si>
  <si>
    <t>Tawa Union Parish (P)</t>
  </si>
  <si>
    <t>Upper Hutt Uniting Parish (P)</t>
  </si>
  <si>
    <t>Waikohu Co-operating Parish (M)</t>
  </si>
  <si>
    <t>Waipawa Co-operating Parish (M)</t>
  </si>
  <si>
    <t>Waverley-Waitotara Co-operating Parish (A)</t>
  </si>
  <si>
    <t>Alpine Presbytery</t>
  </si>
  <si>
    <t>Ellesmere Co-operating Church (M)</t>
  </si>
  <si>
    <t>Greymouth District Uniting (P)</t>
  </si>
  <si>
    <t>Halswell Union Parish (M)</t>
  </si>
  <si>
    <t>Hinds Co-operating Parish</t>
  </si>
  <si>
    <t>Kaiapoi Co-op Parish Methodist - Presbyterian (P)</t>
  </si>
  <si>
    <t>Lincoln Union Church (M)</t>
  </si>
  <si>
    <t>Linwood Avenue Union Church (M)</t>
  </si>
  <si>
    <t>Mackenzie Co-operating Parish (P)</t>
  </si>
  <si>
    <t>Malvern Co-operating Parish (P)</t>
  </si>
  <si>
    <t>Motueka Uniting Parish (M)</t>
  </si>
  <si>
    <t>New Brighton Union (P)</t>
  </si>
  <si>
    <t>Oxford District Union Parish (P)</t>
  </si>
  <si>
    <t>Port Hills Uniting Parish (M)</t>
  </si>
  <si>
    <t>Pukaki Co-operating Parish (P)</t>
  </si>
  <si>
    <t> Reefton District Union Parish (P)</t>
  </si>
  <si>
    <t>St Albans Uniting Parish (P)</t>
  </si>
  <si>
    <t>St Andrews United Parish -  Hokitika, Ross, South Westland (P)</t>
  </si>
  <si>
    <t>St Davids Union Church Marchwiel (M)</t>
  </si>
  <si>
    <t>St David's Union Parish  Ashburton (P)</t>
  </si>
  <si>
    <t>St Luke's Union Parish - Nelson (M)</t>
  </si>
  <si>
    <t>The Amuri Co-operating Parish (A)</t>
  </si>
  <si>
    <t>Union Parish of Picton (M)</t>
  </si>
  <si>
    <t>Waimate District Cooperative Venture (A)</t>
  </si>
  <si>
    <t>Alexandra Clyde Lauder Union Parish (M)</t>
  </si>
  <si>
    <t>Bluff/Greenhills Co-operating Parish (M)</t>
  </si>
  <si>
    <t>Otatara Community Church (P)</t>
  </si>
  <si>
    <t>Riverton Union Parish (P)</t>
  </si>
  <si>
    <t>Teviot Union (P)</t>
  </si>
  <si>
    <t>Tokomairiro Co-operating Parish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</si>
</sst>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General_)"/>
    <numFmt numFmtId="165" formatCode="0.0"/>
    <numFmt numFmtId="166" formatCode="_-* #,##0_-;\-* #,##0_-;_-* &quot;-&quot;??_-;_-@_-"/>
    <numFmt numFmtId="167" formatCode="_(* #,##0_);_(* \(#,##0\);_(* &quot;-&quot;??_);_(@_)"/>
  </numFmts>
  <fonts count="2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48"/>
      <name val="Arial"/>
      <family val="2"/>
    </font>
    <font>
      <sz val="2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u/>
      <sz val="18"/>
      <name val="Arial"/>
      <family val="2"/>
    </font>
    <font>
      <b/>
      <sz val="1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22222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222222"/>
      <name val="Arial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164" fontId="3" fillId="0" borderId="0"/>
    <xf numFmtId="9" fontId="2" fillId="0" borderId="0" applyFont="0" applyFill="0" applyBorder="0" applyAlignment="0" applyProtection="0"/>
  </cellStyleXfs>
  <cellXfs count="198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9" fillId="0" borderId="0" xfId="0" applyFont="1"/>
    <xf numFmtId="9" fontId="7" fillId="0" borderId="1" xfId="0" applyNumberFormat="1" applyFont="1" applyBorder="1"/>
    <xf numFmtId="165" fontId="6" fillId="0" borderId="0" xfId="0" applyNumberFormat="1" applyFont="1"/>
    <xf numFmtId="167" fontId="0" fillId="0" borderId="1" xfId="1" applyNumberFormat="1" applyFont="1" applyBorder="1"/>
    <xf numFmtId="1" fontId="10" fillId="0" borderId="1" xfId="0" applyNumberFormat="1" applyFont="1" applyBorder="1"/>
    <xf numFmtId="0" fontId="8" fillId="0" borderId="1" xfId="0" applyFont="1" applyBorder="1" applyProtection="1">
      <protection locked="0"/>
    </xf>
    <xf numFmtId="1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/>
    <xf numFmtId="1" fontId="8" fillId="0" borderId="1" xfId="0" applyNumberFormat="1" applyFont="1" applyBorder="1" applyAlignment="1">
      <alignment horizontal="right"/>
    </xf>
    <xf numFmtId="1" fontId="8" fillId="0" borderId="1" xfId="0" applyNumberFormat="1" applyFont="1" applyBorder="1" applyProtection="1">
      <protection locked="0"/>
    </xf>
    <xf numFmtId="0" fontId="0" fillId="4" borderId="0" xfId="0" applyFill="1"/>
    <xf numFmtId="1" fontId="8" fillId="0" borderId="1" xfId="0" applyNumberFormat="1" applyFont="1" applyBorder="1" applyAlignment="1" applyProtection="1">
      <alignment horizontal="right"/>
      <protection locked="0"/>
    </xf>
    <xf numFmtId="0" fontId="7" fillId="0" borderId="1" xfId="0" applyFont="1" applyBorder="1" applyAlignment="1">
      <alignment horizontal="center"/>
    </xf>
    <xf numFmtId="167" fontId="0" fillId="0" borderId="1" xfId="1" applyNumberFormat="1" applyFont="1" applyFill="1" applyBorder="1"/>
    <xf numFmtId="0" fontId="7" fillId="0" borderId="0" xfId="0" applyFont="1"/>
    <xf numFmtId="9" fontId="7" fillId="0" borderId="0" xfId="3" applyFont="1" applyFill="1" applyBorder="1" applyAlignment="1">
      <alignment horizontal="center"/>
    </xf>
    <xf numFmtId="166" fontId="9" fillId="0" borderId="0" xfId="1" applyNumberFormat="1" applyFont="1"/>
    <xf numFmtId="166" fontId="7" fillId="0" borderId="1" xfId="1" applyNumberFormat="1" applyFont="1" applyFill="1" applyBorder="1" applyAlignment="1">
      <alignment horizontal="center"/>
    </xf>
    <xf numFmtId="166" fontId="0" fillId="0" borderId="0" xfId="1" applyNumberFormat="1" applyFont="1"/>
    <xf numFmtId="166" fontId="0" fillId="0" borderId="0" xfId="1" applyNumberFormat="1" applyFont="1" applyFill="1"/>
    <xf numFmtId="43" fontId="6" fillId="0" borderId="0" xfId="1" applyFont="1" applyFill="1" applyBorder="1"/>
    <xf numFmtId="166" fontId="7" fillId="2" borderId="1" xfId="1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9" fontId="7" fillId="5" borderId="1" xfId="0" applyNumberFormat="1" applyFont="1" applyFill="1" applyBorder="1"/>
    <xf numFmtId="43" fontId="7" fillId="0" borderId="0" xfId="1" applyFont="1" applyBorder="1" applyAlignment="1" applyProtection="1">
      <alignment horizontal="left"/>
      <protection locked="0"/>
    </xf>
    <xf numFmtId="166" fontId="7" fillId="5" borderId="1" xfId="1" applyNumberFormat="1" applyFont="1" applyFill="1" applyBorder="1" applyAlignment="1" applyProtection="1"/>
    <xf numFmtId="43" fontId="7" fillId="0" borderId="0" xfId="1" applyFont="1" applyFill="1" applyBorder="1" applyAlignment="1">
      <alignment horizontal="left"/>
    </xf>
    <xf numFmtId="0" fontId="7" fillId="0" borderId="0" xfId="0" applyFont="1" applyAlignment="1">
      <alignment horizontal="center"/>
    </xf>
    <xf numFmtId="166" fontId="7" fillId="5" borderId="1" xfId="1" applyNumberFormat="1" applyFont="1" applyFill="1" applyBorder="1" applyAlignment="1" applyProtection="1">
      <protection locked="0"/>
    </xf>
    <xf numFmtId="0" fontId="7" fillId="0" borderId="0" xfId="0" applyFont="1" applyAlignment="1">
      <alignment horizontal="center" vertical="center" wrapText="1"/>
    </xf>
    <xf numFmtId="43" fontId="7" fillId="0" borderId="0" xfId="1" applyFont="1" applyFill="1" applyBorder="1" applyAlignment="1" applyProtection="1"/>
    <xf numFmtId="166" fontId="7" fillId="0" borderId="0" xfId="1" applyNumberFormat="1" applyFont="1" applyFill="1" applyBorder="1" applyAlignment="1" applyProtection="1">
      <protection locked="0"/>
    </xf>
    <xf numFmtId="166" fontId="7" fillId="5" borderId="1" xfId="1" applyNumberFormat="1" applyFont="1" applyFill="1" applyBorder="1"/>
    <xf numFmtId="166" fontId="7" fillId="5" borderId="1" xfId="1" applyNumberFormat="1" applyFont="1" applyFill="1" applyBorder="1" applyProtection="1">
      <protection locked="0"/>
    </xf>
    <xf numFmtId="9" fontId="7" fillId="5" borderId="1" xfId="3" applyFont="1" applyFill="1" applyBorder="1" applyAlignment="1" applyProtection="1">
      <protection locked="0"/>
    </xf>
    <xf numFmtId="0" fontId="7" fillId="0" borderId="1" xfId="0" applyFont="1" applyBorder="1" applyProtection="1">
      <protection locked="0"/>
    </xf>
    <xf numFmtId="0" fontId="7" fillId="5" borderId="1" xfId="0" applyFont="1" applyFill="1" applyBorder="1" applyProtection="1">
      <protection locked="0"/>
    </xf>
    <xf numFmtId="0" fontId="16" fillId="0" borderId="2" xfId="0" applyFont="1" applyBorder="1"/>
    <xf numFmtId="0" fontId="12" fillId="3" borderId="5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166" fontId="7" fillId="5" borderId="1" xfId="1" applyNumberFormat="1" applyFont="1" applyFill="1" applyBorder="1" applyAlignment="1">
      <alignment horizontal="right"/>
    </xf>
    <xf numFmtId="166" fontId="7" fillId="5" borderId="6" xfId="1" applyNumberFormat="1" applyFont="1" applyFill="1" applyBorder="1" applyAlignment="1">
      <alignment horizontal="right"/>
    </xf>
    <xf numFmtId="166" fontId="7" fillId="5" borderId="7" xfId="1" applyNumberFormat="1" applyFont="1" applyFill="1" applyBorder="1" applyAlignment="1">
      <alignment horizontal="right"/>
    </xf>
    <xf numFmtId="166" fontId="7" fillId="5" borderId="3" xfId="1" applyNumberFormat="1" applyFont="1" applyFill="1" applyBorder="1" applyAlignment="1">
      <alignment horizontal="right"/>
    </xf>
    <xf numFmtId="166" fontId="7" fillId="5" borderId="1" xfId="1" applyNumberFormat="1" applyFont="1" applyFill="1" applyBorder="1" applyAlignment="1"/>
    <xf numFmtId="0" fontId="7" fillId="5" borderId="1" xfId="0" applyFont="1" applyFill="1" applyBorder="1" applyAlignment="1">
      <alignment horizontal="right"/>
    </xf>
    <xf numFmtId="166" fontId="7" fillId="5" borderId="6" xfId="1" applyNumberFormat="1" applyFont="1" applyFill="1" applyBorder="1" applyAlignment="1">
      <alignment horizontal="center"/>
    </xf>
    <xf numFmtId="166" fontId="7" fillId="5" borderId="7" xfId="1" applyNumberFormat="1" applyFont="1" applyFill="1" applyBorder="1" applyAlignment="1">
      <alignment horizontal="center"/>
    </xf>
    <xf numFmtId="166" fontId="7" fillId="5" borderId="3" xfId="1" applyNumberFormat="1" applyFont="1" applyFill="1" applyBorder="1" applyAlignment="1">
      <alignment horizontal="center"/>
    </xf>
    <xf numFmtId="166" fontId="7" fillId="5" borderId="0" xfId="1" applyNumberFormat="1" applyFont="1" applyFill="1"/>
    <xf numFmtId="166" fontId="7" fillId="0" borderId="0" xfId="1" applyNumberFormat="1" applyFont="1" applyBorder="1" applyAlignment="1"/>
    <xf numFmtId="9" fontId="7" fillId="0" borderId="0" xfId="3" applyFont="1" applyBorder="1" applyAlignment="1"/>
    <xf numFmtId="0" fontId="4" fillId="3" borderId="0" xfId="0" applyFont="1" applyFill="1"/>
    <xf numFmtId="0" fontId="0" fillId="3" borderId="0" xfId="0" applyFill="1"/>
    <xf numFmtId="0" fontId="0" fillId="0" borderId="1" xfId="0" applyBorder="1"/>
    <xf numFmtId="0" fontId="17" fillId="0" borderId="1" xfId="0" applyFont="1" applyBorder="1" applyAlignment="1">
      <alignment horizontal="center" vertical="center" textRotation="90"/>
    </xf>
    <xf numFmtId="0" fontId="17" fillId="0" borderId="1" xfId="0" applyFont="1" applyBorder="1" applyAlignment="1">
      <alignment horizontal="center" vertical="center" textRotation="90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right" vertical="center" wrapText="1"/>
    </xf>
    <xf numFmtId="0" fontId="7" fillId="0" borderId="1" xfId="0" applyFont="1" applyBorder="1"/>
    <xf numFmtId="0" fontId="7" fillId="5" borderId="1" xfId="0" applyFont="1" applyFill="1" applyBorder="1"/>
    <xf numFmtId="0" fontId="2" fillId="0" borderId="0" xfId="0" applyFont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19" fillId="0" borderId="0" xfId="0" applyFont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7" fillId="5" borderId="2" xfId="0" applyFont="1" applyFill="1" applyBorder="1" applyProtection="1">
      <protection locked="0"/>
    </xf>
    <xf numFmtId="0" fontId="7" fillId="2" borderId="2" xfId="0" applyFont="1" applyFill="1" applyBorder="1" applyProtection="1">
      <protection locked="0"/>
    </xf>
    <xf numFmtId="166" fontId="7" fillId="0" borderId="15" xfId="1" applyNumberFormat="1" applyFont="1" applyFill="1" applyBorder="1" applyAlignment="1">
      <alignment horizontal="center"/>
    </xf>
    <xf numFmtId="166" fontId="7" fillId="5" borderId="15" xfId="1" applyNumberFormat="1" applyFont="1" applyFill="1" applyBorder="1" applyProtection="1">
      <protection locked="0"/>
    </xf>
    <xf numFmtId="0" fontId="19" fillId="0" borderId="1" xfId="0" applyFont="1" applyBorder="1"/>
    <xf numFmtId="0" fontId="2" fillId="0" borderId="1" xfId="0" applyFont="1" applyBorder="1" applyProtection="1">
      <protection locked="0"/>
    </xf>
    <xf numFmtId="0" fontId="2" fillId="0" borderId="1" xfId="0" applyFont="1" applyBorder="1"/>
    <xf numFmtId="0" fontId="1" fillId="0" borderId="1" xfId="0" applyFont="1" applyBorder="1"/>
    <xf numFmtId="0" fontId="2" fillId="0" borderId="6" xfId="0" applyFont="1" applyBorder="1"/>
    <xf numFmtId="0" fontId="7" fillId="0" borderId="6" xfId="0" applyFont="1" applyBorder="1"/>
    <xf numFmtId="0" fontId="0" fillId="0" borderId="6" xfId="0" applyBorder="1"/>
    <xf numFmtId="0" fontId="0" fillId="0" borderId="3" xfId="0" applyBorder="1"/>
    <xf numFmtId="0" fontId="6" fillId="6" borderId="0" xfId="0" applyFont="1" applyFill="1"/>
    <xf numFmtId="0" fontId="2" fillId="6" borderId="0" xfId="0" applyFont="1" applyFill="1"/>
    <xf numFmtId="0" fontId="2" fillId="6" borderId="1" xfId="0" applyFont="1" applyFill="1" applyBorder="1" applyAlignment="1">
      <alignment horizontal="left"/>
    </xf>
    <xf numFmtId="166" fontId="9" fillId="0" borderId="0" xfId="1" applyNumberFormat="1" applyFont="1" applyBorder="1"/>
    <xf numFmtId="0" fontId="20" fillId="0" borderId="1" xfId="0" applyFont="1" applyBorder="1"/>
    <xf numFmtId="166" fontId="2" fillId="0" borderId="0" xfId="1" applyNumberFormat="1" applyFont="1" applyFill="1"/>
    <xf numFmtId="0" fontId="2" fillId="4" borderId="1" xfId="0" applyFont="1" applyFill="1" applyBorder="1" applyAlignment="1" applyProtection="1">
      <alignment horizontal="center"/>
      <protection locked="0"/>
    </xf>
    <xf numFmtId="166" fontId="0" fillId="4" borderId="0" xfId="1" applyNumberFormat="1" applyFont="1" applyFill="1"/>
    <xf numFmtId="166" fontId="2" fillId="4" borderId="0" xfId="1" applyNumberFormat="1" applyFont="1" applyFill="1"/>
    <xf numFmtId="0" fontId="2" fillId="4" borderId="1" xfId="0" applyFont="1" applyFill="1" applyBorder="1" applyAlignment="1">
      <alignment horizontal="left"/>
    </xf>
    <xf numFmtId="0" fontId="6" fillId="4" borderId="0" xfId="0" applyFont="1" applyFill="1"/>
    <xf numFmtId="0" fontId="2" fillId="4" borderId="0" xfId="0" applyFont="1" applyFill="1"/>
    <xf numFmtId="166" fontId="2" fillId="4" borderId="0" xfId="0" applyNumberFormat="1" applyFont="1" applyFill="1"/>
    <xf numFmtId="0" fontId="2" fillId="4" borderId="1" xfId="0" applyFont="1" applyFill="1" applyBorder="1" applyAlignment="1">
      <alignment horizontal="center"/>
    </xf>
    <xf numFmtId="0" fontId="2" fillId="0" borderId="0" xfId="0" applyFont="1"/>
    <xf numFmtId="43" fontId="2" fillId="0" borderId="0" xfId="1" applyFont="1" applyFill="1" applyBorder="1"/>
    <xf numFmtId="0" fontId="2" fillId="0" borderId="0" xfId="0" applyFont="1" applyAlignment="1">
      <alignment horizontal="center"/>
    </xf>
    <xf numFmtId="165" fontId="2" fillId="0" borderId="0" xfId="0" applyNumberFormat="1" applyFont="1"/>
    <xf numFmtId="1" fontId="2" fillId="0" borderId="0" xfId="2" applyNumberFormat="1" applyFont="1" applyAlignment="1">
      <alignment horizontal="center" vertical="center" textRotation="90" wrapText="1"/>
    </xf>
    <xf numFmtId="1" fontId="2" fillId="0" borderId="1" xfId="2" applyNumberFormat="1" applyFont="1" applyBorder="1" applyAlignment="1">
      <alignment horizontal="center" vertical="center" textRotation="90" wrapText="1"/>
    </xf>
    <xf numFmtId="165" fontId="2" fillId="0" borderId="1" xfId="2" applyNumberFormat="1" applyFont="1" applyBorder="1" applyAlignment="1">
      <alignment horizontal="center" vertical="center" textRotation="90" wrapText="1"/>
    </xf>
    <xf numFmtId="166" fontId="2" fillId="5" borderId="1" xfId="1" applyNumberFormat="1" applyFont="1" applyFill="1" applyBorder="1" applyProtection="1">
      <protection locked="0"/>
    </xf>
    <xf numFmtId="166" fontId="2" fillId="0" borderId="1" xfId="1" applyNumberFormat="1" applyFont="1" applyFill="1" applyBorder="1" applyProtection="1">
      <protection locked="0"/>
    </xf>
    <xf numFmtId="166" fontId="2" fillId="0" borderId="0" xfId="1" applyNumberFormat="1" applyFont="1"/>
    <xf numFmtId="166" fontId="2" fillId="0" borderId="0" xfId="0" applyNumberFormat="1" applyFont="1"/>
    <xf numFmtId="166" fontId="2" fillId="0" borderId="0" xfId="1" applyNumberFormat="1" applyFont="1" applyFill="1" applyBorder="1" applyAlignment="1">
      <alignment horizontal="left"/>
    </xf>
    <xf numFmtId="166" fontId="2" fillId="0" borderId="0" xfId="1" applyNumberFormat="1" applyFont="1" applyFill="1" applyAlignment="1">
      <alignment horizontal="center"/>
    </xf>
    <xf numFmtId="166" fontId="2" fillId="0" borderId="0" xfId="1" applyNumberFormat="1" applyFont="1" applyFill="1" applyBorder="1" applyAlignment="1">
      <alignment horizontal="center"/>
    </xf>
    <xf numFmtId="43" fontId="2" fillId="0" borderId="0" xfId="1" applyFont="1" applyBorder="1" applyAlignment="1" applyProtection="1">
      <alignment horizontal="left"/>
      <protection locked="0"/>
    </xf>
    <xf numFmtId="166" fontId="2" fillId="2" borderId="1" xfId="1" applyNumberFormat="1" applyFont="1" applyFill="1" applyBorder="1" applyProtection="1">
      <protection locked="0"/>
    </xf>
    <xf numFmtId="166" fontId="2" fillId="0" borderId="1" xfId="1" applyNumberFormat="1" applyFont="1" applyFill="1" applyBorder="1"/>
    <xf numFmtId="166" fontId="2" fillId="0" borderId="1" xfId="1" applyNumberFormat="1" applyFont="1" applyBorder="1" applyProtection="1">
      <protection locked="0"/>
    </xf>
    <xf numFmtId="166" fontId="2" fillId="0" borderId="1" xfId="1" applyNumberFormat="1" applyFont="1" applyBorder="1"/>
    <xf numFmtId="166" fontId="2" fillId="4" borderId="1" xfId="1" applyNumberFormat="1" applyFont="1" applyFill="1" applyBorder="1" applyProtection="1">
      <protection locked="0"/>
    </xf>
    <xf numFmtId="166" fontId="2" fillId="4" borderId="1" xfId="1" applyNumberFormat="1" applyFont="1" applyFill="1" applyBorder="1"/>
    <xf numFmtId="0" fontId="2" fillId="2" borderId="1" xfId="0" applyFont="1" applyFill="1" applyBorder="1" applyProtection="1">
      <protection locked="0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 applyProtection="1">
      <alignment horizontal="right"/>
      <protection locked="0"/>
    </xf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right"/>
    </xf>
    <xf numFmtId="166" fontId="2" fillId="0" borderId="0" xfId="1" applyNumberFormat="1" applyFont="1" applyFill="1" applyBorder="1"/>
    <xf numFmtId="0" fontId="2" fillId="5" borderId="1" xfId="0" applyFont="1" applyFill="1" applyBorder="1" applyProtection="1">
      <protection locked="0"/>
    </xf>
    <xf numFmtId="0" fontId="2" fillId="0" borderId="4" xfId="0" applyFont="1" applyBorder="1" applyProtection="1">
      <protection locked="0"/>
    </xf>
    <xf numFmtId="16" fontId="2" fillId="0" borderId="1" xfId="0" applyNumberFormat="1" applyFont="1" applyBorder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Protection="1">
      <protection locked="0"/>
    </xf>
    <xf numFmtId="0" fontId="2" fillId="6" borderId="1" xfId="0" applyFont="1" applyFill="1" applyBorder="1"/>
    <xf numFmtId="0" fontId="2" fillId="3" borderId="1" xfId="0" applyFont="1" applyFill="1" applyBorder="1" applyAlignment="1">
      <alignment horizontal="center"/>
    </xf>
    <xf numFmtId="1" fontId="2" fillId="0" borderId="1" xfId="0" applyNumberFormat="1" applyFont="1" applyBorder="1"/>
    <xf numFmtId="166" fontId="2" fillId="0" borderId="1" xfId="1" quotePrefix="1" applyNumberFormat="1" applyFont="1" applyBorder="1"/>
    <xf numFmtId="0" fontId="2" fillId="0" borderId="1" xfId="0" quotePrefix="1" applyFont="1" applyBorder="1"/>
    <xf numFmtId="166" fontId="2" fillId="0" borderId="1" xfId="1" quotePrefix="1" applyNumberFormat="1" applyFont="1" applyFill="1" applyBorder="1"/>
    <xf numFmtId="0" fontId="2" fillId="0" borderId="0" xfId="0" applyFont="1" applyProtection="1">
      <protection locked="0"/>
    </xf>
    <xf numFmtId="166" fontId="2" fillId="0" borderId="0" xfId="1" applyNumberFormat="1" applyFont="1" applyBorder="1" applyAlignment="1">
      <alignment horizontal="center"/>
    </xf>
    <xf numFmtId="0" fontId="2" fillId="0" borderId="1" xfId="0" quotePrefix="1" applyFont="1" applyBorder="1" applyAlignment="1">
      <alignment horizontal="right"/>
    </xf>
    <xf numFmtId="167" fontId="2" fillId="0" borderId="1" xfId="1" applyNumberFormat="1" applyFont="1" applyFill="1" applyBorder="1"/>
    <xf numFmtId="165" fontId="2" fillId="0" borderId="1" xfId="0" applyNumberFormat="1" applyFont="1" applyBorder="1"/>
    <xf numFmtId="165" fontId="2" fillId="0" borderId="1" xfId="0" applyNumberFormat="1" applyFont="1" applyBorder="1" applyProtection="1">
      <protection locked="0"/>
    </xf>
    <xf numFmtId="0" fontId="2" fillId="0" borderId="3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2" xfId="0" applyFont="1" applyBorder="1" applyProtection="1">
      <protection locked="0"/>
    </xf>
    <xf numFmtId="0" fontId="2" fillId="0" borderId="2" xfId="0" applyFont="1" applyBorder="1"/>
    <xf numFmtId="166" fontId="2" fillId="0" borderId="9" xfId="1" applyNumberFormat="1" applyFont="1" applyBorder="1" applyAlignment="1">
      <alignment horizontal="left"/>
    </xf>
    <xf numFmtId="166" fontId="2" fillId="0" borderId="3" xfId="1" applyNumberFormat="1" applyFont="1" applyBorder="1" applyAlignment="1">
      <alignment horizontal="left"/>
    </xf>
    <xf numFmtId="166" fontId="2" fillId="0" borderId="1" xfId="1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" xfId="0" applyNumberFormat="1" applyFont="1" applyBorder="1" applyAlignment="1">
      <alignment horizontal="right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1" fontId="7" fillId="0" borderId="1" xfId="2" applyNumberFormat="1" applyFont="1" applyBorder="1" applyAlignment="1">
      <alignment horizontal="center" vertical="center"/>
    </xf>
    <xf numFmtId="0" fontId="7" fillId="0" borderId="10" xfId="0" quotePrefix="1" applyFont="1" applyBorder="1" applyAlignment="1">
      <alignment horizontal="left"/>
    </xf>
    <xf numFmtId="0" fontId="7" fillId="0" borderId="9" xfId="0" quotePrefix="1" applyFont="1" applyBorder="1" applyAlignment="1">
      <alignment horizontal="left"/>
    </xf>
    <xf numFmtId="166" fontId="7" fillId="0" borderId="11" xfId="1" quotePrefix="1" applyNumberFormat="1" applyFont="1" applyBorder="1" applyAlignment="1">
      <alignment horizontal="left"/>
    </xf>
    <xf numFmtId="166" fontId="7" fillId="0" borderId="8" xfId="1" quotePrefix="1" applyNumberFormat="1" applyFont="1" applyBorder="1" applyAlignment="1">
      <alignment horizontal="left"/>
    </xf>
    <xf numFmtId="166" fontId="7" fillId="0" borderId="12" xfId="1" applyNumberFormat="1" applyFont="1" applyFill="1" applyBorder="1" applyAlignment="1">
      <alignment horizontal="left"/>
    </xf>
    <xf numFmtId="166" fontId="7" fillId="0" borderId="13" xfId="1" applyNumberFormat="1" applyFont="1" applyFill="1" applyBorder="1" applyAlignment="1">
      <alignment horizontal="left"/>
    </xf>
    <xf numFmtId="0" fontId="7" fillId="5" borderId="1" xfId="0" applyFont="1" applyFill="1" applyBorder="1" applyAlignment="1">
      <alignment horizontal="center" vertical="center" wrapText="1"/>
    </xf>
    <xf numFmtId="166" fontId="2" fillId="0" borderId="6" xfId="1" applyNumberFormat="1" applyFont="1" applyBorder="1" applyAlignment="1" applyProtection="1">
      <alignment horizontal="left"/>
      <protection locked="0"/>
    </xf>
    <xf numFmtId="166" fontId="2" fillId="0" borderId="3" xfId="1" applyNumberFormat="1" applyFont="1" applyBorder="1" applyAlignment="1" applyProtection="1">
      <alignment horizontal="left"/>
      <protection locked="0"/>
    </xf>
    <xf numFmtId="0" fontId="13" fillId="3" borderId="1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1" fontId="7" fillId="5" borderId="8" xfId="2" applyNumberFormat="1" applyFont="1" applyFill="1" applyBorder="1" applyAlignment="1">
      <alignment horizontal="center" vertical="center" textRotation="90" wrapText="1"/>
    </xf>
    <xf numFmtId="1" fontId="7" fillId="5" borderId="9" xfId="2" applyNumberFormat="1" applyFont="1" applyFill="1" applyBorder="1" applyAlignment="1">
      <alignment horizontal="center" vertical="center" textRotation="90" wrapText="1"/>
    </xf>
    <xf numFmtId="1" fontId="7" fillId="3" borderId="1" xfId="2" applyNumberFormat="1" applyFont="1" applyFill="1" applyBorder="1" applyAlignment="1">
      <alignment horizontal="center" vertical="center"/>
    </xf>
    <xf numFmtId="1" fontId="7" fillId="0" borderId="1" xfId="2" applyNumberFormat="1" applyFont="1" applyBorder="1" applyAlignment="1">
      <alignment horizontal="center" vertical="center" wrapText="1"/>
    </xf>
    <xf numFmtId="1" fontId="7" fillId="5" borderId="1" xfId="2" applyNumberFormat="1" applyFont="1" applyFill="1" applyBorder="1" applyAlignment="1">
      <alignment horizontal="center" vertical="center" textRotation="90" wrapText="1"/>
    </xf>
    <xf numFmtId="0" fontId="7" fillId="0" borderId="14" xfId="0" quotePrefix="1" applyFont="1" applyBorder="1" applyAlignment="1">
      <alignment horizontal="left"/>
    </xf>
    <xf numFmtId="0" fontId="7" fillId="0" borderId="11" xfId="0" quotePrefix="1" applyFont="1" applyBorder="1" applyAlignment="1">
      <alignment horizontal="left"/>
    </xf>
    <xf numFmtId="0" fontId="7" fillId="0" borderId="0" xfId="0" quotePrefix="1" applyFont="1" applyAlignment="1">
      <alignment horizontal="left"/>
    </xf>
    <xf numFmtId="0" fontId="7" fillId="0" borderId="8" xfId="0" quotePrefix="1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1" fontId="2" fillId="5" borderId="1" xfId="2" applyNumberFormat="1" applyFont="1" applyFill="1" applyBorder="1" applyAlignment="1">
      <alignment horizontal="center" vertical="center" textRotation="90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1" fontId="2" fillId="0" borderId="13" xfId="2" applyNumberFormat="1" applyFont="1" applyBorder="1" applyAlignment="1">
      <alignment horizontal="center" vertical="center" textRotation="90" wrapText="1"/>
    </xf>
    <xf numFmtId="1" fontId="2" fillId="0" borderId="8" xfId="2" applyNumberFormat="1" applyFont="1" applyBorder="1" applyAlignment="1">
      <alignment horizontal="center" vertical="center" textRotation="90" wrapText="1"/>
    </xf>
    <xf numFmtId="1" fontId="2" fillId="2" borderId="1" xfId="2" applyNumberFormat="1" applyFont="1" applyFill="1" applyBorder="1" applyAlignment="1">
      <alignment horizontal="center" vertical="center" textRotation="90" wrapText="1"/>
    </xf>
    <xf numFmtId="0" fontId="7" fillId="0" borderId="1" xfId="0" quotePrefix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6" fontId="7" fillId="0" borderId="1" xfId="1" applyNumberFormat="1" applyFont="1" applyFill="1" applyBorder="1" applyAlignment="1">
      <alignment horizontal="left"/>
    </xf>
    <xf numFmtId="1" fontId="7" fillId="2" borderId="1" xfId="2" applyNumberFormat="1" applyFont="1" applyFill="1" applyBorder="1" applyAlignment="1">
      <alignment horizontal="center" vertical="center" textRotation="90" wrapText="1"/>
    </xf>
    <xf numFmtId="166" fontId="7" fillId="0" borderId="1" xfId="1" quotePrefix="1" applyNumberFormat="1" applyFont="1" applyBorder="1" applyAlignment="1">
      <alignment horizontal="left"/>
    </xf>
    <xf numFmtId="166" fontId="7" fillId="0" borderId="15" xfId="1" applyNumberFormat="1" applyFont="1" applyFill="1" applyBorder="1" applyAlignment="1">
      <alignment horizontal="left"/>
    </xf>
    <xf numFmtId="0" fontId="7" fillId="0" borderId="6" xfId="0" quotePrefix="1" applyFont="1" applyBorder="1" applyAlignment="1">
      <alignment horizontal="left"/>
    </xf>
    <xf numFmtId="0" fontId="7" fillId="0" borderId="7" xfId="0" quotePrefix="1" applyFont="1" applyBorder="1" applyAlignment="1">
      <alignment horizontal="left"/>
    </xf>
    <xf numFmtId="0" fontId="7" fillId="0" borderId="3" xfId="0" quotePrefix="1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4">
    <cellStyle name="Comma" xfId="1" builtinId="3"/>
    <cellStyle name="Normal" xfId="0" builtinId="0"/>
    <cellStyle name="Normal_STAT" xfId="2" xr:uid="{00000000-0005-0000-0000-000002000000}"/>
    <cellStyle name="Percent" xfId="3" builtinId="5"/>
  </cellStyles>
  <dxfs count="2">
    <dxf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33"/>
  <sheetViews>
    <sheetView workbookViewId="0">
      <selection activeCell="H6" sqref="H6"/>
    </sheetView>
  </sheetViews>
  <sheetFormatPr defaultColWidth="9.1796875" defaultRowHeight="12.5"/>
  <cols>
    <col min="1" max="16384" width="9.1796875" style="56"/>
  </cols>
  <sheetData>
    <row r="1" spans="1:14" ht="60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60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ht="60">
      <c r="A3" s="55"/>
      <c r="B3" s="151" t="s">
        <v>0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55"/>
    </row>
    <row r="4" spans="1:14" ht="60">
      <c r="A4" s="55"/>
      <c r="B4" s="151" t="s">
        <v>1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55"/>
    </row>
    <row r="5" spans="1:14" ht="60">
      <c r="A5" s="55"/>
      <c r="B5" s="151" t="s">
        <v>2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55"/>
    </row>
    <row r="6" spans="1:14" ht="60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4" ht="60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1:14" ht="60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pans="1:14" ht="60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</row>
    <row r="10" spans="1:14" ht="60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pans="1:14" ht="60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</row>
    <row r="12" spans="1:14" ht="60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</row>
    <row r="13" spans="1:14" ht="60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</row>
    <row r="14" spans="1:14" ht="60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</row>
    <row r="15" spans="1:14" ht="60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</row>
    <row r="16" spans="1:14" ht="60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</row>
    <row r="17" spans="1:14" ht="60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</row>
    <row r="18" spans="1:14" ht="60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</row>
    <row r="19" spans="1:14" ht="60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4" ht="60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</row>
    <row r="21" spans="1:14" ht="60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</row>
    <row r="22" spans="1:14" ht="60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</row>
    <row r="23" spans="1:14" ht="60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</row>
    <row r="24" spans="1:14" ht="60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</row>
    <row r="25" spans="1:14" ht="60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</row>
    <row r="26" spans="1:14" ht="60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</row>
    <row r="27" spans="1:14" ht="60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</row>
    <row r="28" spans="1:14" ht="60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</row>
    <row r="29" spans="1:14" ht="60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</row>
    <row r="30" spans="1:14" ht="60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</row>
    <row r="31" spans="1:14" ht="60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</row>
    <row r="32" spans="1:14" ht="60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</row>
    <row r="33" spans="1:14" ht="60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</row>
  </sheetData>
  <mergeCells count="3">
    <mergeCell ref="B3:M3"/>
    <mergeCell ref="B4:M4"/>
    <mergeCell ref="B5:M5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H113"/>
  <sheetViews>
    <sheetView zoomScale="115" zoomScaleNormal="115" workbookViewId="0">
      <pane ySplit="6270" activePane="bottomLeft"/>
      <selection sqref="A1:D4"/>
      <selection pane="bottomLeft" sqref="A1:D4"/>
    </sheetView>
  </sheetViews>
  <sheetFormatPr defaultColWidth="8.7265625" defaultRowHeight="40.75" customHeight="1"/>
  <cols>
    <col min="1" max="1" width="8.7265625" style="57"/>
    <col min="2" max="2" width="30.1796875" style="57" bestFit="1" customWidth="1"/>
    <col min="3" max="3" width="16.1796875" style="57" customWidth="1"/>
    <col min="4" max="4" width="55.7265625" style="57" bestFit="1" customWidth="1"/>
    <col min="5" max="10" width="8.7265625" style="57"/>
    <col min="11" max="11" width="10.54296875" style="57" customWidth="1"/>
    <col min="12" max="12" width="11.54296875" style="57" customWidth="1"/>
    <col min="13" max="29" width="8.7265625" style="57"/>
    <col min="30" max="30" width="13.1796875" style="57" bestFit="1" customWidth="1"/>
    <col min="31" max="31" width="10.7265625" style="57" bestFit="1" customWidth="1"/>
    <col min="32" max="32" width="13.1796875" style="57" bestFit="1" customWidth="1"/>
    <col min="33" max="33" width="13" style="57" bestFit="1" customWidth="1"/>
    <col min="34" max="16384" width="8.7265625" style="57"/>
  </cols>
  <sheetData>
    <row r="1" spans="1:33" ht="49.75" customHeight="1">
      <c r="A1" s="178" t="s">
        <v>361</v>
      </c>
      <c r="B1" s="178"/>
      <c r="C1" s="178"/>
      <c r="D1" s="178"/>
    </row>
    <row r="2" spans="1:33" ht="9.65" customHeight="1">
      <c r="A2" s="178"/>
      <c r="B2" s="178"/>
      <c r="C2" s="178"/>
      <c r="D2" s="178"/>
    </row>
    <row r="3" spans="1:33" ht="15" customHeight="1">
      <c r="A3" s="178"/>
      <c r="B3" s="178"/>
      <c r="C3" s="178"/>
      <c r="D3" s="178"/>
      <c r="F3" s="153" t="s">
        <v>362</v>
      </c>
      <c r="G3" s="153"/>
      <c r="K3" s="153" t="s">
        <v>13</v>
      </c>
      <c r="L3" s="153"/>
      <c r="N3" s="153" t="s">
        <v>17</v>
      </c>
      <c r="O3" s="153"/>
      <c r="P3" s="153"/>
      <c r="Q3" s="153" t="s">
        <v>18</v>
      </c>
      <c r="R3" s="153"/>
      <c r="S3" s="153"/>
      <c r="T3" s="153"/>
      <c r="U3" s="153"/>
      <c r="V3" s="153"/>
      <c r="W3" s="153"/>
      <c r="X3" s="153"/>
      <c r="Y3" s="153"/>
      <c r="Z3" s="197"/>
      <c r="AA3" s="197"/>
      <c r="AB3" s="197"/>
      <c r="AC3" s="197"/>
      <c r="AD3" s="197"/>
      <c r="AE3" s="197"/>
    </row>
    <row r="4" spans="1:33" ht="187.5">
      <c r="A4" s="178"/>
      <c r="B4" s="178"/>
      <c r="C4" s="178"/>
      <c r="D4" s="178"/>
      <c r="E4" s="58" t="s">
        <v>363</v>
      </c>
      <c r="F4" s="58" t="s">
        <v>364</v>
      </c>
      <c r="G4" s="58" t="s">
        <v>365</v>
      </c>
      <c r="H4" s="58" t="s">
        <v>15</v>
      </c>
      <c r="I4" s="58" t="s">
        <v>366</v>
      </c>
      <c r="J4" s="58" t="s">
        <v>367</v>
      </c>
      <c r="K4" s="58" t="s">
        <v>368</v>
      </c>
      <c r="L4" s="58" t="s">
        <v>369</v>
      </c>
      <c r="M4" s="58" t="s">
        <v>370</v>
      </c>
      <c r="N4" s="58" t="s">
        <v>371</v>
      </c>
      <c r="O4" s="58" t="s">
        <v>372</v>
      </c>
      <c r="P4" s="58" t="s">
        <v>369</v>
      </c>
      <c r="Q4" s="58" t="s">
        <v>373</v>
      </c>
      <c r="R4" s="58" t="s">
        <v>374</v>
      </c>
      <c r="S4" s="58" t="s">
        <v>375</v>
      </c>
      <c r="T4" s="58" t="s">
        <v>376</v>
      </c>
      <c r="U4" s="58" t="s">
        <v>377</v>
      </c>
      <c r="V4" s="58" t="s">
        <v>378</v>
      </c>
      <c r="W4" s="58" t="s">
        <v>379</v>
      </c>
      <c r="X4" s="58" t="s">
        <v>380</v>
      </c>
      <c r="Y4" s="58" t="s">
        <v>381</v>
      </c>
      <c r="Z4" s="58" t="s">
        <v>382</v>
      </c>
      <c r="AA4" s="58" t="s">
        <v>383</v>
      </c>
      <c r="AB4" s="58" t="s">
        <v>384</v>
      </c>
      <c r="AC4" s="58" t="s">
        <v>385</v>
      </c>
      <c r="AD4" s="59" t="s">
        <v>386</v>
      </c>
      <c r="AE4" s="59" t="s">
        <v>387</v>
      </c>
      <c r="AF4" s="59" t="s">
        <v>388</v>
      </c>
      <c r="AG4" s="59" t="s">
        <v>389</v>
      </c>
    </row>
    <row r="5" spans="1:33" ht="14.5">
      <c r="A5" s="57">
        <v>1</v>
      </c>
      <c r="B5" s="57" t="s">
        <v>50</v>
      </c>
      <c r="C5" s="57">
        <v>9291</v>
      </c>
      <c r="D5" s="79" t="s">
        <v>390</v>
      </c>
      <c r="E5" s="78">
        <v>0</v>
      </c>
    </row>
    <row r="6" spans="1:33" ht="14.5">
      <c r="A6" s="57">
        <v>2</v>
      </c>
      <c r="B6" s="57" t="s">
        <v>50</v>
      </c>
      <c r="C6" s="57">
        <v>9267</v>
      </c>
      <c r="D6" s="79" t="s">
        <v>391</v>
      </c>
      <c r="E6" s="78">
        <v>20</v>
      </c>
      <c r="F6" s="57">
        <v>0</v>
      </c>
      <c r="G6" s="57">
        <v>0</v>
      </c>
      <c r="H6" s="57">
        <v>0</v>
      </c>
      <c r="I6" s="57">
        <v>0</v>
      </c>
      <c r="J6" s="57">
        <v>25</v>
      </c>
      <c r="K6" s="57">
        <v>0</v>
      </c>
      <c r="L6" s="57">
        <v>0</v>
      </c>
      <c r="M6" s="57">
        <v>4</v>
      </c>
      <c r="N6" s="57">
        <v>0</v>
      </c>
      <c r="O6" s="57">
        <v>0</v>
      </c>
      <c r="P6" s="57">
        <v>0</v>
      </c>
      <c r="Q6" s="57">
        <v>5</v>
      </c>
      <c r="R6" s="57">
        <v>0</v>
      </c>
      <c r="S6" s="57">
        <v>0</v>
      </c>
      <c r="T6" s="57">
        <v>3</v>
      </c>
      <c r="U6" s="57">
        <v>0</v>
      </c>
      <c r="V6" s="57">
        <v>0</v>
      </c>
      <c r="W6" s="57">
        <v>0</v>
      </c>
      <c r="X6" s="57">
        <v>5</v>
      </c>
      <c r="Y6" s="57">
        <v>0</v>
      </c>
      <c r="Z6" s="57">
        <v>0</v>
      </c>
      <c r="AA6" s="57">
        <v>1</v>
      </c>
      <c r="AB6" s="57">
        <v>0</v>
      </c>
      <c r="AC6" s="57">
        <v>1</v>
      </c>
      <c r="AD6" s="57">
        <v>0</v>
      </c>
      <c r="AE6" s="57">
        <v>2</v>
      </c>
      <c r="AF6" s="57">
        <v>11</v>
      </c>
      <c r="AG6" s="57">
        <v>10</v>
      </c>
    </row>
    <row r="7" spans="1:33" ht="14.5">
      <c r="A7" s="57">
        <v>3</v>
      </c>
      <c r="B7" s="57" t="s">
        <v>50</v>
      </c>
      <c r="C7" s="57">
        <v>9294</v>
      </c>
      <c r="D7" s="68" t="s">
        <v>392</v>
      </c>
      <c r="E7" s="78">
        <v>79</v>
      </c>
      <c r="F7" s="57">
        <v>0</v>
      </c>
      <c r="G7" s="57">
        <v>3</v>
      </c>
      <c r="H7" s="57">
        <v>0</v>
      </c>
      <c r="I7" s="57">
        <v>0</v>
      </c>
      <c r="J7" s="57">
        <v>79</v>
      </c>
      <c r="K7" s="57">
        <v>14</v>
      </c>
      <c r="L7" s="57">
        <v>59</v>
      </c>
      <c r="M7" s="57">
        <v>7</v>
      </c>
      <c r="N7" s="57">
        <v>0</v>
      </c>
      <c r="O7" s="57">
        <v>0</v>
      </c>
      <c r="P7" s="57">
        <v>0</v>
      </c>
      <c r="Q7" s="57">
        <v>9</v>
      </c>
      <c r="R7" s="57">
        <v>0</v>
      </c>
      <c r="S7" s="57">
        <v>0</v>
      </c>
      <c r="T7" s="57">
        <v>5</v>
      </c>
      <c r="U7" s="57">
        <v>0</v>
      </c>
      <c r="V7" s="57">
        <v>1</v>
      </c>
      <c r="W7" s="57">
        <v>4</v>
      </c>
      <c r="X7" s="57">
        <v>0</v>
      </c>
      <c r="Y7" s="57">
        <v>2</v>
      </c>
      <c r="Z7" s="57">
        <v>0</v>
      </c>
      <c r="AA7" s="57">
        <v>3</v>
      </c>
      <c r="AB7" s="57">
        <v>0</v>
      </c>
      <c r="AC7" s="57">
        <v>3</v>
      </c>
      <c r="AD7" s="57">
        <v>0</v>
      </c>
      <c r="AE7" s="57">
        <v>40</v>
      </c>
      <c r="AF7" s="57">
        <v>30</v>
      </c>
      <c r="AG7" s="57">
        <v>300</v>
      </c>
    </row>
    <row r="8" spans="1:33" ht="14.5">
      <c r="A8" s="57">
        <v>4</v>
      </c>
      <c r="B8" s="57" t="s">
        <v>50</v>
      </c>
      <c r="C8" s="57">
        <v>9262</v>
      </c>
      <c r="D8" s="79" t="s">
        <v>393</v>
      </c>
      <c r="E8" s="78">
        <v>6</v>
      </c>
      <c r="F8" s="57">
        <v>0</v>
      </c>
      <c r="G8" s="57">
        <v>0</v>
      </c>
      <c r="H8" s="57">
        <v>0</v>
      </c>
      <c r="I8" s="57">
        <v>0</v>
      </c>
      <c r="J8" s="57">
        <v>8</v>
      </c>
      <c r="K8" s="57">
        <v>2</v>
      </c>
      <c r="L8" s="57">
        <v>6</v>
      </c>
      <c r="M8" s="57">
        <v>4</v>
      </c>
      <c r="N8" s="57">
        <v>0</v>
      </c>
      <c r="O8" s="57">
        <v>0</v>
      </c>
      <c r="P8" s="57">
        <v>0</v>
      </c>
      <c r="Q8" s="57">
        <v>6</v>
      </c>
      <c r="R8" s="57">
        <v>0</v>
      </c>
      <c r="S8" s="57">
        <v>1</v>
      </c>
      <c r="T8" s="57">
        <v>0</v>
      </c>
      <c r="U8" s="57">
        <v>0</v>
      </c>
      <c r="V8" s="57">
        <v>0</v>
      </c>
      <c r="W8" s="57">
        <v>0</v>
      </c>
      <c r="X8" s="57">
        <v>2</v>
      </c>
      <c r="Y8" s="57">
        <v>0</v>
      </c>
      <c r="Z8" s="57">
        <v>0</v>
      </c>
      <c r="AA8" s="57">
        <v>0</v>
      </c>
      <c r="AB8" s="57">
        <v>0</v>
      </c>
      <c r="AC8" s="57">
        <v>0</v>
      </c>
      <c r="AD8" s="57">
        <v>0</v>
      </c>
      <c r="AE8" s="57">
        <v>0</v>
      </c>
      <c r="AF8" s="57">
        <v>5</v>
      </c>
      <c r="AG8" s="57">
        <v>24</v>
      </c>
    </row>
    <row r="9" spans="1:33" ht="14.5">
      <c r="A9" s="57">
        <v>5</v>
      </c>
      <c r="B9" s="57" t="s">
        <v>50</v>
      </c>
      <c r="C9" s="57">
        <v>9263</v>
      </c>
      <c r="D9" s="79" t="s">
        <v>394</v>
      </c>
      <c r="E9" s="78">
        <v>58</v>
      </c>
      <c r="F9" s="57">
        <v>0</v>
      </c>
      <c r="G9" s="57">
        <v>0</v>
      </c>
      <c r="H9" s="57">
        <v>0</v>
      </c>
      <c r="I9" s="57">
        <v>0</v>
      </c>
      <c r="J9" s="57">
        <v>101</v>
      </c>
      <c r="K9" s="57">
        <v>3</v>
      </c>
      <c r="L9" s="57">
        <v>38</v>
      </c>
      <c r="M9" s="57">
        <v>7</v>
      </c>
      <c r="N9" s="57">
        <v>13</v>
      </c>
      <c r="O9" s="57">
        <v>0</v>
      </c>
      <c r="P9" s="57">
        <v>6</v>
      </c>
      <c r="Q9" s="57">
        <v>14</v>
      </c>
      <c r="R9" s="57">
        <v>0</v>
      </c>
      <c r="S9" s="57">
        <v>6</v>
      </c>
      <c r="T9" s="57">
        <v>1</v>
      </c>
      <c r="U9" s="57">
        <v>0</v>
      </c>
      <c r="V9" s="57">
        <v>0</v>
      </c>
      <c r="W9" s="57">
        <v>2</v>
      </c>
      <c r="X9" s="57">
        <v>0</v>
      </c>
      <c r="Y9" s="57">
        <v>2</v>
      </c>
      <c r="Z9" s="57">
        <v>1</v>
      </c>
      <c r="AA9" s="57">
        <v>2</v>
      </c>
      <c r="AB9" s="57">
        <v>1</v>
      </c>
      <c r="AC9" s="57">
        <v>2</v>
      </c>
      <c r="AD9" s="57">
        <v>50</v>
      </c>
      <c r="AE9" s="57">
        <v>20</v>
      </c>
      <c r="AF9" s="57">
        <v>25</v>
      </c>
      <c r="AG9" s="57">
        <v>70</v>
      </c>
    </row>
    <row r="10" spans="1:33" ht="14.5">
      <c r="A10" s="57">
        <v>5</v>
      </c>
      <c r="B10" s="57" t="s">
        <v>50</v>
      </c>
      <c r="C10" s="57">
        <v>9264</v>
      </c>
      <c r="D10" s="79" t="s">
        <v>395</v>
      </c>
      <c r="E10" s="78">
        <v>27</v>
      </c>
      <c r="F10" s="57">
        <v>1</v>
      </c>
      <c r="G10" s="57">
        <v>0</v>
      </c>
      <c r="H10" s="57">
        <v>0</v>
      </c>
      <c r="I10" s="57">
        <v>0</v>
      </c>
      <c r="J10" s="57">
        <v>0</v>
      </c>
      <c r="K10" s="57">
        <v>9</v>
      </c>
      <c r="L10" s="57">
        <v>15</v>
      </c>
      <c r="M10" s="57">
        <v>3</v>
      </c>
      <c r="N10" s="57">
        <v>0</v>
      </c>
      <c r="O10" s="57">
        <v>0</v>
      </c>
      <c r="P10" s="57">
        <v>2</v>
      </c>
      <c r="Q10" s="57">
        <v>7</v>
      </c>
      <c r="R10" s="57">
        <v>2</v>
      </c>
      <c r="S10" s="57">
        <v>0</v>
      </c>
      <c r="T10" s="57">
        <v>0</v>
      </c>
      <c r="U10" s="57">
        <v>0</v>
      </c>
      <c r="V10" s="57">
        <v>0</v>
      </c>
      <c r="W10" s="57">
        <v>0</v>
      </c>
      <c r="X10" s="57">
        <v>0</v>
      </c>
      <c r="Y10" s="57">
        <v>0</v>
      </c>
      <c r="Z10" s="57">
        <v>0</v>
      </c>
      <c r="AA10" s="57">
        <v>0</v>
      </c>
      <c r="AB10" s="57">
        <v>0</v>
      </c>
      <c r="AC10" s="57">
        <v>0</v>
      </c>
      <c r="AD10" s="57">
        <v>0</v>
      </c>
      <c r="AE10" s="57">
        <v>0</v>
      </c>
      <c r="AF10" s="57">
        <v>7</v>
      </c>
      <c r="AG10" s="57">
        <v>10</v>
      </c>
    </row>
    <row r="11" spans="1:33" ht="14.5">
      <c r="A11" s="57">
        <v>6</v>
      </c>
      <c r="B11" s="57" t="s">
        <v>50</v>
      </c>
      <c r="C11" s="57">
        <v>9265</v>
      </c>
      <c r="D11" s="79" t="s">
        <v>396</v>
      </c>
      <c r="E11" s="78">
        <v>45</v>
      </c>
      <c r="F11" s="57">
        <v>0</v>
      </c>
      <c r="G11" s="57">
        <v>0</v>
      </c>
      <c r="H11" s="57">
        <v>0</v>
      </c>
      <c r="I11" s="57">
        <v>0</v>
      </c>
      <c r="J11" s="57">
        <v>13</v>
      </c>
      <c r="K11" s="57">
        <v>3</v>
      </c>
      <c r="L11" s="57">
        <v>37</v>
      </c>
      <c r="M11" s="57">
        <v>8</v>
      </c>
      <c r="N11" s="57">
        <v>3</v>
      </c>
      <c r="O11" s="57">
        <v>0</v>
      </c>
      <c r="P11" s="57">
        <v>30</v>
      </c>
      <c r="Q11" s="57">
        <v>5</v>
      </c>
      <c r="R11" s="57">
        <v>0</v>
      </c>
      <c r="S11" s="57">
        <v>0</v>
      </c>
      <c r="T11" s="57">
        <v>1</v>
      </c>
      <c r="U11" s="57">
        <v>0</v>
      </c>
      <c r="V11" s="57">
        <v>0</v>
      </c>
      <c r="W11" s="57">
        <v>2</v>
      </c>
      <c r="X11" s="57">
        <v>0</v>
      </c>
      <c r="Y11" s="57">
        <v>2</v>
      </c>
      <c r="Z11" s="57">
        <v>2</v>
      </c>
      <c r="AA11" s="57">
        <v>1</v>
      </c>
      <c r="AB11" s="57">
        <v>1</v>
      </c>
      <c r="AC11" s="57">
        <v>1</v>
      </c>
      <c r="AD11" s="57">
        <v>45</v>
      </c>
      <c r="AE11" s="57">
        <v>3</v>
      </c>
      <c r="AF11" s="57">
        <v>30</v>
      </c>
      <c r="AG11" s="57">
        <v>134</v>
      </c>
    </row>
    <row r="12" spans="1:33" ht="14.5">
      <c r="A12" s="57">
        <v>7</v>
      </c>
      <c r="B12" s="57" t="s">
        <v>50</v>
      </c>
      <c r="C12" s="57">
        <v>9271</v>
      </c>
      <c r="D12" s="79" t="s">
        <v>397</v>
      </c>
      <c r="E12" s="78">
        <v>38</v>
      </c>
      <c r="F12" s="57">
        <v>0</v>
      </c>
      <c r="G12" s="57">
        <v>0</v>
      </c>
      <c r="H12" s="57">
        <v>0</v>
      </c>
      <c r="I12" s="57">
        <v>0</v>
      </c>
      <c r="J12" s="57">
        <v>22</v>
      </c>
      <c r="K12" s="57">
        <v>0</v>
      </c>
      <c r="L12" s="57">
        <v>19</v>
      </c>
      <c r="M12" s="57">
        <v>4</v>
      </c>
      <c r="N12" s="57">
        <v>10</v>
      </c>
      <c r="O12" s="57">
        <v>2</v>
      </c>
      <c r="P12" s="57">
        <v>0</v>
      </c>
      <c r="Q12" s="57">
        <v>8</v>
      </c>
      <c r="R12" s="57">
        <v>0</v>
      </c>
      <c r="S12" s="57">
        <v>2</v>
      </c>
      <c r="T12" s="57">
        <v>5</v>
      </c>
      <c r="U12" s="57">
        <v>0</v>
      </c>
      <c r="V12" s="57">
        <v>5</v>
      </c>
      <c r="W12" s="57">
        <v>0</v>
      </c>
      <c r="X12" s="57">
        <v>0</v>
      </c>
      <c r="Y12" s="57">
        <v>1</v>
      </c>
      <c r="Z12" s="57">
        <v>0</v>
      </c>
      <c r="AA12" s="57">
        <v>1</v>
      </c>
      <c r="AB12" s="57">
        <v>0</v>
      </c>
      <c r="AC12" s="57">
        <v>0</v>
      </c>
      <c r="AD12" s="57">
        <v>0</v>
      </c>
      <c r="AE12" s="57">
        <v>1</v>
      </c>
      <c r="AF12" s="57">
        <v>30</v>
      </c>
      <c r="AG12" s="57">
        <v>90</v>
      </c>
    </row>
    <row r="13" spans="1:33" ht="14.5">
      <c r="A13" s="57">
        <v>8</v>
      </c>
      <c r="B13" s="57" t="s">
        <v>50</v>
      </c>
      <c r="C13" s="57">
        <v>9314</v>
      </c>
      <c r="D13" s="79" t="s">
        <v>398</v>
      </c>
      <c r="E13" s="78">
        <v>66</v>
      </c>
      <c r="F13" s="57">
        <v>1</v>
      </c>
      <c r="G13" s="57">
        <v>1</v>
      </c>
      <c r="H13" s="57">
        <v>0</v>
      </c>
      <c r="I13" s="57">
        <v>2</v>
      </c>
      <c r="J13" s="57">
        <v>40</v>
      </c>
      <c r="K13" s="57">
        <v>3</v>
      </c>
      <c r="L13" s="57">
        <v>56</v>
      </c>
      <c r="M13" s="57">
        <v>4</v>
      </c>
      <c r="N13" s="57">
        <v>7</v>
      </c>
      <c r="O13" s="57">
        <v>0</v>
      </c>
      <c r="Q13" s="57">
        <v>7</v>
      </c>
      <c r="R13" s="57">
        <v>0</v>
      </c>
      <c r="S13" s="57">
        <v>0</v>
      </c>
      <c r="T13" s="57">
        <v>0</v>
      </c>
      <c r="U13" s="57">
        <v>0</v>
      </c>
      <c r="V13" s="57">
        <v>2</v>
      </c>
      <c r="W13" s="57">
        <v>3</v>
      </c>
      <c r="X13" s="57">
        <v>0</v>
      </c>
      <c r="Y13" s="57">
        <v>3</v>
      </c>
      <c r="Z13" s="57">
        <v>0</v>
      </c>
      <c r="AA13" s="57">
        <v>1</v>
      </c>
      <c r="AB13" s="57">
        <v>0</v>
      </c>
      <c r="AC13" s="57">
        <v>1</v>
      </c>
      <c r="AD13" s="57">
        <v>0</v>
      </c>
      <c r="AE13" s="57">
        <v>38</v>
      </c>
      <c r="AF13" s="57">
        <v>64</v>
      </c>
      <c r="AG13" s="57">
        <v>129</v>
      </c>
    </row>
    <row r="14" spans="1:33" ht="14.5">
      <c r="A14" s="57">
        <v>9</v>
      </c>
      <c r="B14" s="57" t="s">
        <v>50</v>
      </c>
      <c r="C14" s="57">
        <v>9315</v>
      </c>
      <c r="D14" s="79" t="s">
        <v>399</v>
      </c>
      <c r="E14" s="78">
        <v>286</v>
      </c>
      <c r="F14" s="57">
        <v>2</v>
      </c>
      <c r="G14" s="57">
        <v>0</v>
      </c>
      <c r="H14" s="57">
        <v>0</v>
      </c>
      <c r="I14" s="57">
        <v>0</v>
      </c>
      <c r="J14" s="57">
        <v>820</v>
      </c>
      <c r="K14" s="57">
        <v>0</v>
      </c>
      <c r="L14" s="57">
        <v>0</v>
      </c>
      <c r="M14" s="57">
        <v>0</v>
      </c>
      <c r="N14" s="57">
        <v>140</v>
      </c>
      <c r="O14" s="57">
        <v>90</v>
      </c>
      <c r="P14" s="57">
        <v>190</v>
      </c>
      <c r="Q14" s="57">
        <v>21</v>
      </c>
      <c r="R14" s="57">
        <v>7</v>
      </c>
      <c r="S14" s="57">
        <v>70</v>
      </c>
      <c r="T14" s="57">
        <v>28</v>
      </c>
      <c r="U14" s="57">
        <v>2</v>
      </c>
      <c r="V14" s="57">
        <v>12</v>
      </c>
      <c r="W14" s="57">
        <v>18</v>
      </c>
      <c r="X14" s="57">
        <v>4</v>
      </c>
      <c r="Y14" s="57">
        <v>1</v>
      </c>
      <c r="Z14" s="57">
        <v>2</v>
      </c>
      <c r="AA14" s="57">
        <v>1</v>
      </c>
      <c r="AB14" s="57">
        <v>2</v>
      </c>
      <c r="AC14" s="57">
        <v>1</v>
      </c>
      <c r="AD14" s="57">
        <v>80</v>
      </c>
      <c r="AE14" s="57">
        <v>25</v>
      </c>
      <c r="AF14" s="57">
        <v>70</v>
      </c>
    </row>
    <row r="15" spans="1:33" ht="12.5">
      <c r="A15" s="57">
        <v>10</v>
      </c>
      <c r="B15" s="77" t="s">
        <v>50</v>
      </c>
      <c r="C15" s="57">
        <v>9989</v>
      </c>
      <c r="D15" s="79" t="s">
        <v>400</v>
      </c>
      <c r="E15" s="77">
        <v>0</v>
      </c>
    </row>
    <row r="16" spans="1:33" ht="14.5">
      <c r="A16" s="57">
        <v>11</v>
      </c>
      <c r="B16" s="57" t="s">
        <v>50</v>
      </c>
      <c r="C16" s="57">
        <v>9324</v>
      </c>
      <c r="D16" s="68" t="s">
        <v>401</v>
      </c>
      <c r="E16" s="78">
        <v>51</v>
      </c>
      <c r="F16" s="57">
        <v>2</v>
      </c>
      <c r="G16" s="57">
        <v>0</v>
      </c>
      <c r="H16" s="57">
        <v>0</v>
      </c>
      <c r="I16" s="57">
        <v>1</v>
      </c>
      <c r="J16" s="57">
        <v>6</v>
      </c>
      <c r="K16" s="57">
        <v>0</v>
      </c>
      <c r="L16" s="57">
        <v>240</v>
      </c>
      <c r="M16" s="57">
        <v>3</v>
      </c>
      <c r="N16" s="57">
        <v>3</v>
      </c>
      <c r="O16" s="57">
        <v>4</v>
      </c>
      <c r="P16" s="57">
        <v>3</v>
      </c>
      <c r="Q16" s="57">
        <v>11</v>
      </c>
      <c r="R16" s="57">
        <v>0</v>
      </c>
      <c r="S16" s="57">
        <v>0</v>
      </c>
      <c r="T16" s="57">
        <v>1</v>
      </c>
      <c r="U16" s="57">
        <v>0</v>
      </c>
      <c r="V16" s="57">
        <v>2</v>
      </c>
      <c r="W16" s="57">
        <v>2</v>
      </c>
      <c r="X16" s="57">
        <v>0</v>
      </c>
      <c r="Y16" s="57">
        <v>2</v>
      </c>
      <c r="Z16" s="57">
        <v>1</v>
      </c>
      <c r="AA16" s="57">
        <v>2</v>
      </c>
      <c r="AB16" s="57">
        <v>1</v>
      </c>
      <c r="AC16" s="57">
        <v>2</v>
      </c>
      <c r="AD16" s="57">
        <v>40</v>
      </c>
      <c r="AE16" s="57">
        <v>15</v>
      </c>
      <c r="AF16" s="57">
        <v>15</v>
      </c>
      <c r="AG16" s="57">
        <v>30</v>
      </c>
    </row>
    <row r="17" spans="1:33" ht="14.5">
      <c r="A17" s="57">
        <v>12</v>
      </c>
      <c r="B17" s="57" t="s">
        <v>50</v>
      </c>
      <c r="C17" s="57">
        <v>9330</v>
      </c>
      <c r="D17" s="79" t="s">
        <v>402</v>
      </c>
      <c r="E17" s="78">
        <v>84</v>
      </c>
      <c r="F17" s="57">
        <v>0</v>
      </c>
      <c r="G17" s="57">
        <v>0</v>
      </c>
      <c r="H17" s="57">
        <v>0</v>
      </c>
      <c r="I17" s="57">
        <v>3</v>
      </c>
      <c r="J17" s="57">
        <v>35</v>
      </c>
      <c r="K17" s="57">
        <v>6</v>
      </c>
      <c r="L17" s="57">
        <v>34</v>
      </c>
      <c r="M17" s="57">
        <v>1</v>
      </c>
      <c r="N17" s="57">
        <v>6</v>
      </c>
      <c r="O17" s="57">
        <v>0</v>
      </c>
      <c r="P17" s="57">
        <v>4</v>
      </c>
      <c r="Q17" s="57">
        <v>12</v>
      </c>
      <c r="R17" s="57">
        <v>0</v>
      </c>
      <c r="S17" s="57">
        <v>1</v>
      </c>
      <c r="T17" s="57">
        <v>2</v>
      </c>
      <c r="U17" s="57">
        <v>0</v>
      </c>
      <c r="V17" s="57">
        <v>4</v>
      </c>
      <c r="W17" s="57">
        <v>3</v>
      </c>
      <c r="X17" s="57">
        <v>0</v>
      </c>
      <c r="Y17" s="57">
        <v>2</v>
      </c>
      <c r="Z17" s="57">
        <v>0</v>
      </c>
      <c r="AA17" s="57">
        <v>0</v>
      </c>
      <c r="AB17" s="57">
        <v>0</v>
      </c>
      <c r="AC17" s="57">
        <v>0</v>
      </c>
      <c r="AD17" s="57">
        <v>0</v>
      </c>
      <c r="AE17" s="57">
        <v>0</v>
      </c>
      <c r="AF17" s="57">
        <v>54</v>
      </c>
      <c r="AG17" s="57">
        <v>91</v>
      </c>
    </row>
    <row r="18" spans="1:33" ht="12.5">
      <c r="A18" s="57">
        <v>13</v>
      </c>
      <c r="B18" s="57" t="s">
        <v>50</v>
      </c>
      <c r="C18" s="57">
        <v>9353</v>
      </c>
      <c r="D18" s="79" t="s">
        <v>403</v>
      </c>
      <c r="E18" s="77">
        <v>42</v>
      </c>
      <c r="F18" s="57">
        <v>0</v>
      </c>
      <c r="G18" s="57">
        <v>0</v>
      </c>
      <c r="H18" s="57">
        <v>0</v>
      </c>
      <c r="I18" s="57">
        <v>0</v>
      </c>
      <c r="J18" s="57">
        <v>14</v>
      </c>
      <c r="K18" s="57">
        <v>2</v>
      </c>
      <c r="L18" s="57">
        <v>16</v>
      </c>
      <c r="M18" s="57">
        <v>6</v>
      </c>
      <c r="N18" s="57">
        <v>4</v>
      </c>
      <c r="O18" s="57">
        <v>3</v>
      </c>
      <c r="P18" s="57">
        <v>2</v>
      </c>
      <c r="Q18" s="57">
        <v>6</v>
      </c>
      <c r="R18" s="57">
        <v>0</v>
      </c>
      <c r="S18" s="57">
        <v>0</v>
      </c>
      <c r="T18" s="57">
        <v>0</v>
      </c>
      <c r="U18" s="57">
        <v>0</v>
      </c>
      <c r="V18" s="57">
        <v>0</v>
      </c>
      <c r="W18" s="57">
        <v>0</v>
      </c>
      <c r="X18" s="57">
        <v>0</v>
      </c>
      <c r="Y18" s="57">
        <v>0</v>
      </c>
      <c r="Z18" s="57">
        <v>0</v>
      </c>
      <c r="AA18" s="57">
        <v>1</v>
      </c>
      <c r="AB18" s="57">
        <v>0</v>
      </c>
      <c r="AC18" s="57">
        <v>3</v>
      </c>
      <c r="AD18" s="57">
        <v>0</v>
      </c>
      <c r="AE18" s="57">
        <v>30</v>
      </c>
      <c r="AF18" s="57">
        <v>18</v>
      </c>
      <c r="AG18" s="57">
        <v>120</v>
      </c>
    </row>
    <row r="19" spans="1:33" ht="14.5">
      <c r="A19" s="57">
        <v>14</v>
      </c>
      <c r="B19" s="57" t="s">
        <v>50</v>
      </c>
      <c r="C19" s="57">
        <v>13657</v>
      </c>
      <c r="D19" s="79" t="s">
        <v>404</v>
      </c>
      <c r="E19" s="78">
        <v>0</v>
      </c>
    </row>
    <row r="20" spans="1:33" ht="12.5">
      <c r="A20" s="57">
        <v>15</v>
      </c>
      <c r="B20" s="57" t="s">
        <v>50</v>
      </c>
      <c r="C20" s="57">
        <v>14317</v>
      </c>
      <c r="D20" s="79" t="s">
        <v>405</v>
      </c>
      <c r="E20" s="77">
        <v>118</v>
      </c>
      <c r="F20" s="57">
        <v>0</v>
      </c>
      <c r="G20" s="57">
        <v>0</v>
      </c>
      <c r="H20" s="57">
        <v>0</v>
      </c>
      <c r="I20" s="57">
        <v>0</v>
      </c>
      <c r="J20" s="57">
        <v>49</v>
      </c>
      <c r="K20" s="57">
        <v>10</v>
      </c>
      <c r="L20" s="57">
        <v>70</v>
      </c>
      <c r="M20" s="57">
        <v>8</v>
      </c>
      <c r="N20" s="57">
        <v>10</v>
      </c>
      <c r="O20" s="57">
        <v>30</v>
      </c>
      <c r="P20" s="57">
        <v>20</v>
      </c>
      <c r="Q20" s="57">
        <v>9</v>
      </c>
      <c r="R20" s="57">
        <v>0</v>
      </c>
      <c r="S20" s="57">
        <v>2</v>
      </c>
      <c r="T20" s="57">
        <v>3</v>
      </c>
      <c r="U20" s="57">
        <v>3</v>
      </c>
      <c r="V20" s="57">
        <v>1</v>
      </c>
      <c r="W20" s="57">
        <v>2</v>
      </c>
      <c r="X20" s="57">
        <v>0</v>
      </c>
      <c r="Y20" s="57">
        <v>1</v>
      </c>
      <c r="Z20" s="57">
        <v>2</v>
      </c>
      <c r="AA20" s="57">
        <v>4</v>
      </c>
      <c r="AB20" s="57">
        <v>2</v>
      </c>
      <c r="AC20" s="57">
        <v>4</v>
      </c>
      <c r="AD20" s="57">
        <v>75</v>
      </c>
      <c r="AE20" s="57">
        <v>88.5</v>
      </c>
      <c r="AF20" s="57">
        <v>80</v>
      </c>
      <c r="AG20" s="57">
        <v>400</v>
      </c>
    </row>
    <row r="21" spans="1:33" ht="14.5">
      <c r="A21" s="57">
        <v>16</v>
      </c>
      <c r="B21" s="57" t="s">
        <v>50</v>
      </c>
      <c r="C21" s="57">
        <v>9269</v>
      </c>
      <c r="D21" s="79" t="s">
        <v>406</v>
      </c>
      <c r="E21" s="78">
        <v>27</v>
      </c>
      <c r="F21" s="57">
        <v>0</v>
      </c>
      <c r="G21" s="57">
        <v>0</v>
      </c>
      <c r="H21" s="57">
        <v>0</v>
      </c>
      <c r="I21" s="57">
        <v>0</v>
      </c>
      <c r="J21" s="57">
        <v>65</v>
      </c>
      <c r="K21" s="57">
        <v>2</v>
      </c>
      <c r="L21" s="57">
        <v>18</v>
      </c>
      <c r="M21" s="57">
        <v>4</v>
      </c>
      <c r="N21" s="57">
        <v>1</v>
      </c>
      <c r="O21" s="57">
        <v>0</v>
      </c>
      <c r="P21" s="57">
        <v>0</v>
      </c>
      <c r="Q21" s="57">
        <v>4</v>
      </c>
      <c r="R21" s="57">
        <v>0</v>
      </c>
      <c r="S21" s="57">
        <v>2</v>
      </c>
      <c r="T21" s="57">
        <v>1</v>
      </c>
      <c r="U21" s="57">
        <v>0</v>
      </c>
      <c r="V21" s="57">
        <v>0</v>
      </c>
      <c r="W21" s="57">
        <v>1</v>
      </c>
      <c r="X21" s="57">
        <v>0</v>
      </c>
      <c r="Y21" s="57">
        <v>0</v>
      </c>
      <c r="Z21" s="57">
        <v>0</v>
      </c>
      <c r="AA21" s="57">
        <v>2</v>
      </c>
      <c r="AB21" s="57">
        <v>0</v>
      </c>
      <c r="AC21" s="57">
        <v>2</v>
      </c>
      <c r="AD21" s="57">
        <v>0</v>
      </c>
      <c r="AE21" s="57">
        <v>11</v>
      </c>
      <c r="AF21" s="57">
        <v>12</v>
      </c>
      <c r="AG21" s="57">
        <v>35</v>
      </c>
    </row>
    <row r="22" spans="1:33" ht="14.5">
      <c r="A22" s="57">
        <v>17</v>
      </c>
      <c r="B22" s="57" t="s">
        <v>50</v>
      </c>
      <c r="C22" s="57">
        <v>9862</v>
      </c>
      <c r="D22" s="68" t="s">
        <v>407</v>
      </c>
      <c r="E22" s="78">
        <v>83</v>
      </c>
      <c r="F22" s="57">
        <v>0</v>
      </c>
      <c r="G22" s="57">
        <v>0</v>
      </c>
      <c r="H22" s="57">
        <v>0</v>
      </c>
      <c r="I22" s="57">
        <v>0</v>
      </c>
      <c r="J22" s="57">
        <v>95</v>
      </c>
      <c r="K22" s="57">
        <v>3</v>
      </c>
      <c r="L22" s="57">
        <v>32</v>
      </c>
      <c r="M22" s="57">
        <v>4</v>
      </c>
      <c r="N22" s="57">
        <v>0</v>
      </c>
      <c r="O22" s="57">
        <v>0</v>
      </c>
      <c r="P22" s="57">
        <v>0</v>
      </c>
      <c r="Q22" s="57">
        <v>7</v>
      </c>
      <c r="R22" s="57">
        <v>0</v>
      </c>
      <c r="S22" s="57">
        <v>4</v>
      </c>
      <c r="T22" s="57">
        <v>3</v>
      </c>
      <c r="U22" s="57">
        <v>2</v>
      </c>
      <c r="V22" s="57">
        <v>2</v>
      </c>
      <c r="W22" s="57">
        <v>2</v>
      </c>
      <c r="X22" s="57">
        <v>0</v>
      </c>
      <c r="Y22" s="57">
        <v>1</v>
      </c>
      <c r="Z22" s="57">
        <v>0</v>
      </c>
      <c r="AA22" s="57">
        <v>1</v>
      </c>
      <c r="AB22" s="57">
        <v>0</v>
      </c>
      <c r="AC22" s="57">
        <v>1</v>
      </c>
      <c r="AD22" s="57">
        <v>0</v>
      </c>
      <c r="AE22" s="57">
        <v>10.5</v>
      </c>
      <c r="AF22" s="57">
        <v>10</v>
      </c>
      <c r="AG22" s="57">
        <v>40</v>
      </c>
    </row>
    <row r="23" spans="1:33" s="62" customFormat="1" ht="13">
      <c r="D23" s="80" t="s">
        <v>58</v>
      </c>
      <c r="E23" s="62">
        <f t="shared" ref="E23:AG23" si="0">SUM(E5:E22)</f>
        <v>1030</v>
      </c>
      <c r="F23" s="62">
        <f t="shared" si="0"/>
        <v>6</v>
      </c>
      <c r="G23" s="62">
        <f t="shared" si="0"/>
        <v>4</v>
      </c>
      <c r="H23" s="62">
        <f t="shared" si="0"/>
        <v>0</v>
      </c>
      <c r="I23" s="62">
        <f t="shared" si="0"/>
        <v>6</v>
      </c>
      <c r="J23" s="62">
        <f t="shared" si="0"/>
        <v>1372</v>
      </c>
      <c r="K23" s="62">
        <f t="shared" si="0"/>
        <v>57</v>
      </c>
      <c r="L23" s="62">
        <f t="shared" si="0"/>
        <v>640</v>
      </c>
      <c r="M23" s="62">
        <f t="shared" si="0"/>
        <v>67</v>
      </c>
      <c r="N23" s="62">
        <f t="shared" si="0"/>
        <v>197</v>
      </c>
      <c r="O23" s="62">
        <f t="shared" si="0"/>
        <v>129</v>
      </c>
      <c r="P23" s="62">
        <f t="shared" si="0"/>
        <v>257</v>
      </c>
      <c r="Q23" s="62">
        <f t="shared" si="0"/>
        <v>131</v>
      </c>
      <c r="R23" s="62">
        <f t="shared" si="0"/>
        <v>9</v>
      </c>
      <c r="S23" s="62">
        <f t="shared" si="0"/>
        <v>88</v>
      </c>
      <c r="T23" s="62">
        <f t="shared" si="0"/>
        <v>53</v>
      </c>
      <c r="U23" s="62">
        <f t="shared" si="0"/>
        <v>7</v>
      </c>
      <c r="V23" s="62">
        <f t="shared" si="0"/>
        <v>29</v>
      </c>
      <c r="W23" s="62">
        <f t="shared" si="0"/>
        <v>39</v>
      </c>
      <c r="X23" s="62">
        <f t="shared" si="0"/>
        <v>11</v>
      </c>
      <c r="Y23" s="62">
        <f t="shared" si="0"/>
        <v>17</v>
      </c>
      <c r="Z23" s="62">
        <f t="shared" si="0"/>
        <v>8</v>
      </c>
      <c r="AA23" s="62">
        <f t="shared" si="0"/>
        <v>20</v>
      </c>
      <c r="AB23" s="62">
        <f t="shared" si="0"/>
        <v>7</v>
      </c>
      <c r="AC23" s="62">
        <f t="shared" si="0"/>
        <v>21</v>
      </c>
      <c r="AD23" s="62">
        <f t="shared" si="0"/>
        <v>290</v>
      </c>
      <c r="AE23" s="62">
        <f t="shared" si="0"/>
        <v>284</v>
      </c>
      <c r="AF23" s="62">
        <f t="shared" si="0"/>
        <v>461</v>
      </c>
      <c r="AG23" s="62">
        <f t="shared" si="0"/>
        <v>1483</v>
      </c>
    </row>
    <row r="24" spans="1:33" s="62" customFormat="1" ht="13"/>
    <row r="25" spans="1:33" ht="14.5">
      <c r="A25" s="57">
        <v>1</v>
      </c>
      <c r="B25" s="57" t="s">
        <v>408</v>
      </c>
      <c r="C25" s="57">
        <v>9362</v>
      </c>
      <c r="D25" s="79" t="s">
        <v>409</v>
      </c>
      <c r="E25" s="78">
        <v>105</v>
      </c>
      <c r="F25" s="57">
        <v>0</v>
      </c>
      <c r="G25" s="57">
        <v>0</v>
      </c>
      <c r="H25" s="57">
        <v>0</v>
      </c>
      <c r="I25" s="57">
        <v>0</v>
      </c>
      <c r="J25" s="57">
        <v>146</v>
      </c>
      <c r="K25" s="57">
        <v>0</v>
      </c>
      <c r="L25" s="57">
        <v>52</v>
      </c>
      <c r="M25" s="57">
        <v>4</v>
      </c>
      <c r="N25" s="57">
        <v>0</v>
      </c>
      <c r="O25" s="57">
        <v>0</v>
      </c>
      <c r="P25" s="57">
        <v>0</v>
      </c>
      <c r="Q25" s="57">
        <v>7</v>
      </c>
      <c r="R25" s="57">
        <v>0</v>
      </c>
      <c r="S25" s="57">
        <v>2</v>
      </c>
      <c r="T25" s="57">
        <v>0</v>
      </c>
      <c r="U25" s="57">
        <v>3</v>
      </c>
      <c r="V25" s="57">
        <v>0</v>
      </c>
      <c r="W25" s="57">
        <v>1</v>
      </c>
      <c r="X25" s="57">
        <v>0</v>
      </c>
      <c r="Y25" s="57">
        <v>1</v>
      </c>
      <c r="Z25" s="57">
        <v>1</v>
      </c>
      <c r="AA25" s="57">
        <v>1</v>
      </c>
      <c r="AB25" s="57">
        <v>1</v>
      </c>
      <c r="AC25" s="57">
        <v>1</v>
      </c>
      <c r="AD25" s="57">
        <v>50</v>
      </c>
      <c r="AE25" s="57">
        <v>25</v>
      </c>
      <c r="AF25" s="57">
        <v>30</v>
      </c>
      <c r="AG25" s="57">
        <v>20</v>
      </c>
    </row>
    <row r="26" spans="1:33" ht="14.5">
      <c r="A26" s="57">
        <v>2</v>
      </c>
      <c r="B26" s="57" t="s">
        <v>408</v>
      </c>
      <c r="C26" s="57">
        <v>9411</v>
      </c>
      <c r="D26" s="79" t="s">
        <v>410</v>
      </c>
      <c r="E26" s="78">
        <v>66</v>
      </c>
      <c r="F26" s="57">
        <v>0</v>
      </c>
      <c r="G26" s="57">
        <v>0</v>
      </c>
      <c r="H26" s="57">
        <v>0</v>
      </c>
      <c r="I26" s="57">
        <v>0</v>
      </c>
      <c r="J26" s="57">
        <v>39</v>
      </c>
      <c r="K26" s="57">
        <v>2</v>
      </c>
      <c r="L26" s="57">
        <v>35</v>
      </c>
      <c r="M26" s="57">
        <v>8</v>
      </c>
      <c r="N26" s="57">
        <v>0</v>
      </c>
      <c r="O26" s="57">
        <v>0</v>
      </c>
      <c r="P26" s="57">
        <v>0</v>
      </c>
      <c r="Q26" s="57">
        <v>7</v>
      </c>
      <c r="R26" s="57">
        <v>0</v>
      </c>
      <c r="S26" s="57">
        <v>6</v>
      </c>
      <c r="T26" s="57">
        <v>1</v>
      </c>
      <c r="U26" s="57">
        <v>0</v>
      </c>
      <c r="V26" s="57">
        <v>0</v>
      </c>
      <c r="W26" s="57">
        <v>2</v>
      </c>
      <c r="X26" s="57">
        <v>0</v>
      </c>
      <c r="Y26" s="57">
        <v>2</v>
      </c>
      <c r="Z26" s="57">
        <v>1</v>
      </c>
      <c r="AA26" s="57">
        <v>2</v>
      </c>
      <c r="AB26" s="57">
        <v>1</v>
      </c>
      <c r="AC26" s="57">
        <v>2</v>
      </c>
      <c r="AD26" s="57">
        <v>35</v>
      </c>
      <c r="AE26" s="57">
        <v>34</v>
      </c>
      <c r="AF26" s="57">
        <v>49</v>
      </c>
      <c r="AG26" s="57">
        <v>170</v>
      </c>
    </row>
    <row r="27" spans="1:33" ht="14.5">
      <c r="A27" s="57">
        <v>3</v>
      </c>
      <c r="B27" s="57" t="s">
        <v>408</v>
      </c>
      <c r="C27" s="57">
        <v>9363</v>
      </c>
      <c r="D27" s="79" t="s">
        <v>411</v>
      </c>
      <c r="E27" s="78">
        <v>180</v>
      </c>
      <c r="F27" s="57">
        <v>3</v>
      </c>
      <c r="G27" s="57">
        <v>0</v>
      </c>
      <c r="H27" s="57">
        <v>0</v>
      </c>
      <c r="I27" s="57">
        <v>2</v>
      </c>
      <c r="J27" s="57">
        <v>516</v>
      </c>
      <c r="K27" s="57">
        <v>4</v>
      </c>
      <c r="L27" s="57">
        <v>83</v>
      </c>
      <c r="M27" s="57">
        <v>11</v>
      </c>
      <c r="N27" s="57">
        <v>9</v>
      </c>
      <c r="O27" s="57">
        <v>8</v>
      </c>
      <c r="P27" s="57">
        <v>5</v>
      </c>
      <c r="Q27" s="57">
        <v>9</v>
      </c>
      <c r="R27" s="57">
        <v>0</v>
      </c>
      <c r="S27" s="57">
        <v>37</v>
      </c>
      <c r="T27" s="57">
        <v>1</v>
      </c>
      <c r="U27" s="57">
        <v>6</v>
      </c>
      <c r="V27" s="57">
        <v>2</v>
      </c>
      <c r="W27" s="57">
        <v>4</v>
      </c>
      <c r="X27" s="57">
        <v>0</v>
      </c>
      <c r="Y27" s="57">
        <v>1</v>
      </c>
      <c r="Z27" s="57">
        <v>1</v>
      </c>
      <c r="AA27" s="57">
        <v>5</v>
      </c>
      <c r="AB27" s="57">
        <v>1</v>
      </c>
      <c r="AC27" s="57">
        <v>5</v>
      </c>
      <c r="AD27" s="57">
        <v>40</v>
      </c>
      <c r="AE27" s="57">
        <v>95</v>
      </c>
      <c r="AF27" s="57">
        <v>30</v>
      </c>
      <c r="AG27" s="57">
        <v>90</v>
      </c>
    </row>
    <row r="28" spans="1:33" ht="12.5">
      <c r="A28" s="57">
        <v>4</v>
      </c>
      <c r="B28" s="57" t="s">
        <v>408</v>
      </c>
      <c r="C28" s="57">
        <v>9366</v>
      </c>
      <c r="D28" s="79" t="s">
        <v>412</v>
      </c>
      <c r="E28" s="77">
        <v>65</v>
      </c>
      <c r="F28" s="57">
        <v>0</v>
      </c>
      <c r="G28" s="57">
        <v>0</v>
      </c>
      <c r="H28" s="57">
        <v>0</v>
      </c>
      <c r="I28" s="57">
        <v>0</v>
      </c>
      <c r="J28" s="57">
        <v>65</v>
      </c>
      <c r="K28" s="57">
        <v>0</v>
      </c>
      <c r="L28" s="57">
        <v>32</v>
      </c>
      <c r="M28" s="57">
        <v>4</v>
      </c>
      <c r="N28" s="57">
        <v>0</v>
      </c>
      <c r="O28" s="57">
        <v>0</v>
      </c>
      <c r="P28" s="57">
        <v>0</v>
      </c>
      <c r="Q28" s="57">
        <v>9</v>
      </c>
      <c r="R28" s="57">
        <v>1</v>
      </c>
      <c r="S28" s="57">
        <v>0</v>
      </c>
      <c r="T28" s="57">
        <v>0</v>
      </c>
      <c r="U28" s="57">
        <v>1</v>
      </c>
      <c r="V28" s="57">
        <v>0</v>
      </c>
      <c r="W28" s="57">
        <v>0</v>
      </c>
      <c r="X28" s="57">
        <v>0</v>
      </c>
      <c r="Y28" s="57">
        <v>0</v>
      </c>
      <c r="Z28" s="57">
        <v>0</v>
      </c>
      <c r="AA28" s="57">
        <v>2</v>
      </c>
      <c r="AB28" s="57">
        <v>0</v>
      </c>
      <c r="AC28" s="57">
        <v>2</v>
      </c>
      <c r="AD28" s="57">
        <v>0</v>
      </c>
      <c r="AE28" s="57">
        <v>22</v>
      </c>
      <c r="AF28" s="57">
        <v>10</v>
      </c>
      <c r="AG28" s="57">
        <v>40</v>
      </c>
    </row>
    <row r="29" spans="1:33" ht="14.5">
      <c r="A29" s="57">
        <v>5</v>
      </c>
      <c r="B29" s="57" t="s">
        <v>408</v>
      </c>
      <c r="C29" s="57">
        <v>9371</v>
      </c>
      <c r="D29" s="79" t="s">
        <v>413</v>
      </c>
      <c r="E29" s="78">
        <v>108</v>
      </c>
      <c r="F29" s="57">
        <v>0</v>
      </c>
      <c r="G29" s="57">
        <v>0</v>
      </c>
      <c r="H29" s="57">
        <v>0</v>
      </c>
      <c r="I29" s="57">
        <v>0</v>
      </c>
      <c r="J29" s="57">
        <v>0</v>
      </c>
      <c r="K29" s="57">
        <v>5</v>
      </c>
      <c r="L29" s="57">
        <v>64</v>
      </c>
      <c r="M29" s="57">
        <v>13</v>
      </c>
      <c r="N29" s="57">
        <v>12</v>
      </c>
      <c r="O29" s="57">
        <v>0</v>
      </c>
      <c r="P29" s="57">
        <v>6</v>
      </c>
      <c r="Q29" s="57">
        <v>8</v>
      </c>
      <c r="R29" s="57">
        <v>0</v>
      </c>
      <c r="S29" s="57">
        <v>0</v>
      </c>
      <c r="T29" s="57">
        <v>0</v>
      </c>
      <c r="U29" s="57">
        <v>1</v>
      </c>
      <c r="V29" s="57">
        <v>0</v>
      </c>
      <c r="W29" s="57">
        <v>7</v>
      </c>
      <c r="X29" s="57">
        <v>0</v>
      </c>
      <c r="Y29" s="57">
        <v>2</v>
      </c>
      <c r="Z29" s="57">
        <v>1</v>
      </c>
      <c r="AA29" s="57">
        <v>3</v>
      </c>
      <c r="AB29" s="57">
        <v>1</v>
      </c>
      <c r="AC29" s="57">
        <v>3</v>
      </c>
      <c r="AD29" s="57">
        <v>50</v>
      </c>
      <c r="AE29" s="57">
        <v>25</v>
      </c>
      <c r="AF29" s="57">
        <v>50</v>
      </c>
      <c r="AG29" s="57">
        <v>130</v>
      </c>
    </row>
    <row r="30" spans="1:33" ht="14.5">
      <c r="A30" s="57">
        <v>6</v>
      </c>
      <c r="B30" s="57" t="s">
        <v>408</v>
      </c>
      <c r="C30" s="57">
        <v>9370</v>
      </c>
      <c r="D30" s="68" t="s">
        <v>414</v>
      </c>
      <c r="E30" s="78">
        <v>38</v>
      </c>
      <c r="F30" s="57">
        <v>3</v>
      </c>
      <c r="G30" s="57">
        <v>0</v>
      </c>
      <c r="H30" s="57">
        <v>0</v>
      </c>
      <c r="I30" s="57">
        <v>0</v>
      </c>
      <c r="J30" s="57">
        <v>49</v>
      </c>
      <c r="K30" s="57">
        <v>2</v>
      </c>
      <c r="L30" s="57">
        <v>18</v>
      </c>
      <c r="M30" s="57">
        <v>4</v>
      </c>
      <c r="N30" s="57">
        <v>0</v>
      </c>
      <c r="O30" s="57">
        <v>0</v>
      </c>
      <c r="P30" s="57">
        <v>0</v>
      </c>
      <c r="Q30" s="57">
        <v>9</v>
      </c>
      <c r="R30" s="57">
        <v>0</v>
      </c>
      <c r="S30" s="57">
        <v>3</v>
      </c>
      <c r="T30" s="57">
        <v>0</v>
      </c>
      <c r="U30" s="57">
        <v>0</v>
      </c>
      <c r="V30" s="57">
        <v>2</v>
      </c>
      <c r="W30" s="57">
        <v>2</v>
      </c>
      <c r="X30" s="57">
        <v>0</v>
      </c>
      <c r="Y30" s="57">
        <v>0</v>
      </c>
      <c r="Z30" s="57">
        <v>0</v>
      </c>
      <c r="AA30" s="57">
        <v>3</v>
      </c>
      <c r="AB30" s="57">
        <v>0</v>
      </c>
      <c r="AC30" s="57">
        <v>3</v>
      </c>
      <c r="AD30" s="57">
        <v>0</v>
      </c>
      <c r="AE30" s="57">
        <v>34</v>
      </c>
      <c r="AF30" s="57">
        <v>15</v>
      </c>
      <c r="AG30" s="57">
        <v>44</v>
      </c>
    </row>
    <row r="31" spans="1:33" ht="14.5">
      <c r="A31" s="57">
        <v>7</v>
      </c>
      <c r="B31" s="57" t="s">
        <v>408</v>
      </c>
      <c r="C31" s="57">
        <v>9372</v>
      </c>
      <c r="D31" s="79" t="s">
        <v>415</v>
      </c>
      <c r="E31" s="78">
        <v>39</v>
      </c>
      <c r="F31" s="57">
        <v>0</v>
      </c>
      <c r="G31" s="57">
        <v>0</v>
      </c>
      <c r="H31" s="57">
        <v>0</v>
      </c>
      <c r="I31" s="57">
        <v>0</v>
      </c>
      <c r="J31" s="57">
        <v>52</v>
      </c>
      <c r="K31" s="57">
        <v>16</v>
      </c>
      <c r="L31" s="57">
        <v>38</v>
      </c>
      <c r="M31" s="57">
        <v>4</v>
      </c>
      <c r="N31" s="57">
        <v>16</v>
      </c>
      <c r="O31" s="57">
        <v>18</v>
      </c>
      <c r="P31" s="57">
        <v>34</v>
      </c>
      <c r="Q31" s="57">
        <v>7</v>
      </c>
      <c r="R31" s="57">
        <v>0</v>
      </c>
      <c r="S31" s="57">
        <v>0</v>
      </c>
      <c r="T31" s="57">
        <v>6</v>
      </c>
      <c r="U31" s="57">
        <v>0</v>
      </c>
      <c r="V31" s="57">
        <v>5</v>
      </c>
      <c r="W31" s="57">
        <v>3</v>
      </c>
      <c r="X31" s="57">
        <v>0</v>
      </c>
      <c r="Y31" s="57">
        <v>1</v>
      </c>
      <c r="Z31" s="57">
        <v>0</v>
      </c>
      <c r="AA31" s="57">
        <v>3</v>
      </c>
      <c r="AB31" s="57">
        <v>0</v>
      </c>
      <c r="AC31" s="57">
        <v>3</v>
      </c>
      <c r="AD31" s="57">
        <v>0</v>
      </c>
      <c r="AE31" s="57">
        <v>12</v>
      </c>
      <c r="AF31" s="57">
        <v>20</v>
      </c>
      <c r="AG31" s="57">
        <v>30</v>
      </c>
    </row>
    <row r="32" spans="1:33" ht="14.5">
      <c r="A32" s="57">
        <v>8</v>
      </c>
      <c r="B32" s="57" t="s">
        <v>408</v>
      </c>
      <c r="C32" s="57">
        <v>9364</v>
      </c>
      <c r="D32" s="79" t="s">
        <v>416</v>
      </c>
      <c r="E32" s="78">
        <v>64</v>
      </c>
      <c r="F32" s="57">
        <v>0</v>
      </c>
      <c r="G32" s="57">
        <v>0</v>
      </c>
      <c r="H32" s="57">
        <v>0</v>
      </c>
      <c r="I32" s="57">
        <v>5</v>
      </c>
      <c r="J32" s="57">
        <v>49</v>
      </c>
      <c r="K32" s="57">
        <v>3</v>
      </c>
      <c r="L32" s="57">
        <v>31</v>
      </c>
      <c r="M32" s="57">
        <v>4</v>
      </c>
      <c r="N32" s="57">
        <v>0</v>
      </c>
      <c r="O32" s="57">
        <v>0</v>
      </c>
      <c r="P32" s="57">
        <v>7</v>
      </c>
      <c r="Q32" s="57">
        <v>7</v>
      </c>
      <c r="R32" s="57">
        <v>1</v>
      </c>
      <c r="S32" s="57">
        <v>0</v>
      </c>
      <c r="T32" s="57">
        <v>2</v>
      </c>
      <c r="U32" s="57">
        <v>2</v>
      </c>
      <c r="V32" s="57">
        <v>0</v>
      </c>
      <c r="W32" s="57">
        <v>0</v>
      </c>
      <c r="X32" s="57">
        <v>5</v>
      </c>
      <c r="Y32" s="57">
        <v>2</v>
      </c>
      <c r="Z32" s="57">
        <v>0</v>
      </c>
      <c r="AA32" s="57">
        <v>2</v>
      </c>
      <c r="AB32" s="57">
        <v>0</v>
      </c>
      <c r="AC32" s="57">
        <v>2</v>
      </c>
      <c r="AD32" s="57">
        <v>0</v>
      </c>
      <c r="AE32" s="57">
        <v>6</v>
      </c>
      <c r="AF32" s="57">
        <v>36</v>
      </c>
      <c r="AG32" s="57">
        <v>70</v>
      </c>
    </row>
    <row r="33" spans="1:34" ht="12.5">
      <c r="A33" s="57">
        <v>9</v>
      </c>
      <c r="B33" s="57" t="s">
        <v>408</v>
      </c>
      <c r="C33" s="57">
        <v>9378</v>
      </c>
      <c r="D33" s="79" t="s">
        <v>417</v>
      </c>
      <c r="E33" s="77">
        <v>0</v>
      </c>
    </row>
    <row r="34" spans="1:34" ht="14.5">
      <c r="A34" s="57">
        <v>10</v>
      </c>
      <c r="B34" s="57" t="s">
        <v>408</v>
      </c>
      <c r="C34" s="57">
        <v>9401</v>
      </c>
      <c r="D34" s="68" t="s">
        <v>418</v>
      </c>
      <c r="E34" s="78">
        <v>58</v>
      </c>
      <c r="F34" s="57">
        <v>0</v>
      </c>
      <c r="G34" s="57">
        <v>0</v>
      </c>
      <c r="H34" s="57">
        <v>0</v>
      </c>
      <c r="I34" s="57">
        <v>0</v>
      </c>
      <c r="J34" s="57">
        <v>133</v>
      </c>
      <c r="K34" s="57">
        <v>1</v>
      </c>
      <c r="L34" s="57">
        <v>40</v>
      </c>
      <c r="M34" s="57">
        <v>4</v>
      </c>
      <c r="N34" s="57">
        <v>1</v>
      </c>
      <c r="O34" s="57">
        <v>0</v>
      </c>
      <c r="P34" s="57">
        <v>40</v>
      </c>
      <c r="Q34" s="57">
        <v>10</v>
      </c>
      <c r="R34" s="57">
        <v>1</v>
      </c>
      <c r="S34" s="57">
        <v>1</v>
      </c>
      <c r="T34" s="57">
        <v>1</v>
      </c>
      <c r="U34" s="57">
        <v>1</v>
      </c>
      <c r="V34" s="57">
        <v>0</v>
      </c>
      <c r="W34" s="57">
        <v>1</v>
      </c>
      <c r="X34" s="57">
        <v>2</v>
      </c>
      <c r="Y34" s="57">
        <v>0</v>
      </c>
      <c r="Z34" s="57">
        <v>0</v>
      </c>
      <c r="AA34" s="57">
        <v>1</v>
      </c>
      <c r="AB34" s="57">
        <v>0</v>
      </c>
      <c r="AC34" s="57">
        <v>1</v>
      </c>
      <c r="AD34" s="57">
        <v>0</v>
      </c>
      <c r="AE34" s="57">
        <v>20</v>
      </c>
      <c r="AF34" s="57">
        <v>10</v>
      </c>
      <c r="AG34" s="57">
        <v>35</v>
      </c>
    </row>
    <row r="35" spans="1:34" ht="14.5">
      <c r="A35" s="57">
        <v>11</v>
      </c>
      <c r="B35" s="57" t="s">
        <v>408</v>
      </c>
      <c r="C35" s="57">
        <v>9380</v>
      </c>
      <c r="D35" s="68" t="s">
        <v>419</v>
      </c>
      <c r="E35" s="78">
        <v>87</v>
      </c>
      <c r="F35" s="57">
        <v>0</v>
      </c>
      <c r="G35" s="57">
        <v>6</v>
      </c>
      <c r="H35" s="57">
        <v>0</v>
      </c>
      <c r="I35" s="57">
        <v>0</v>
      </c>
      <c r="J35" s="57">
        <v>202</v>
      </c>
      <c r="K35" s="57">
        <v>0</v>
      </c>
      <c r="L35" s="57">
        <v>41</v>
      </c>
      <c r="M35" s="57">
        <v>3</v>
      </c>
      <c r="N35" s="57">
        <v>0</v>
      </c>
      <c r="O35" s="57">
        <v>0</v>
      </c>
      <c r="P35" s="57">
        <v>5</v>
      </c>
      <c r="Q35" s="57">
        <v>11</v>
      </c>
      <c r="R35" s="57">
        <v>0</v>
      </c>
      <c r="S35" s="57">
        <v>0</v>
      </c>
      <c r="T35" s="57">
        <v>8</v>
      </c>
      <c r="U35" s="57">
        <v>0</v>
      </c>
      <c r="V35" s="57">
        <v>0</v>
      </c>
      <c r="W35" s="57">
        <v>1</v>
      </c>
      <c r="X35" s="57">
        <v>0</v>
      </c>
      <c r="Y35" s="57">
        <v>3</v>
      </c>
      <c r="Z35" s="57">
        <v>0</v>
      </c>
      <c r="AA35" s="57">
        <v>1</v>
      </c>
      <c r="AB35" s="57">
        <v>0</v>
      </c>
      <c r="AC35" s="57">
        <v>0</v>
      </c>
      <c r="AD35" s="57">
        <v>36</v>
      </c>
      <c r="AE35" s="57">
        <v>0</v>
      </c>
      <c r="AF35" s="57">
        <v>25</v>
      </c>
      <c r="AG35" s="57">
        <v>250</v>
      </c>
    </row>
    <row r="36" spans="1:34" ht="14.5">
      <c r="A36" s="57">
        <v>12</v>
      </c>
      <c r="B36" s="57" t="s">
        <v>408</v>
      </c>
      <c r="C36" s="57">
        <v>9908</v>
      </c>
      <c r="D36" s="79" t="s">
        <v>420</v>
      </c>
      <c r="E36" s="78">
        <v>69</v>
      </c>
      <c r="F36" s="57">
        <v>0</v>
      </c>
      <c r="G36" s="57">
        <v>0</v>
      </c>
      <c r="H36" s="57">
        <v>0</v>
      </c>
      <c r="I36" s="57">
        <v>0</v>
      </c>
      <c r="J36" s="57">
        <v>20</v>
      </c>
      <c r="K36" s="57">
        <v>0</v>
      </c>
      <c r="L36" s="57">
        <v>34</v>
      </c>
      <c r="M36" s="57">
        <v>4</v>
      </c>
      <c r="N36" s="57">
        <v>0</v>
      </c>
      <c r="O36" s="57">
        <v>0</v>
      </c>
      <c r="P36" s="57">
        <v>0</v>
      </c>
      <c r="Q36" s="57">
        <v>6</v>
      </c>
      <c r="R36" s="57">
        <v>0</v>
      </c>
      <c r="S36" s="57">
        <v>0</v>
      </c>
      <c r="T36" s="57">
        <v>1</v>
      </c>
      <c r="U36" s="57">
        <v>1</v>
      </c>
      <c r="V36" s="57">
        <v>2</v>
      </c>
      <c r="W36" s="57">
        <v>3</v>
      </c>
      <c r="X36" s="57">
        <v>0</v>
      </c>
      <c r="Y36" s="57">
        <v>2</v>
      </c>
      <c r="Z36" s="57">
        <v>0</v>
      </c>
      <c r="AA36" s="57">
        <v>0</v>
      </c>
      <c r="AB36" s="57">
        <v>0</v>
      </c>
      <c r="AC36" s="57">
        <v>0</v>
      </c>
      <c r="AD36" s="57">
        <v>0</v>
      </c>
      <c r="AE36" s="57">
        <v>0</v>
      </c>
      <c r="AF36" s="57">
        <v>14</v>
      </c>
      <c r="AG36" s="57">
        <v>35</v>
      </c>
    </row>
    <row r="37" spans="1:34" ht="14.5">
      <c r="A37" s="57">
        <v>13</v>
      </c>
      <c r="B37" s="57" t="s">
        <v>408</v>
      </c>
      <c r="C37" s="57">
        <v>9403</v>
      </c>
      <c r="D37" s="79" t="s">
        <v>421</v>
      </c>
      <c r="E37" s="78">
        <v>34</v>
      </c>
      <c r="F37" s="57">
        <v>1</v>
      </c>
      <c r="G37" s="57">
        <v>0</v>
      </c>
      <c r="H37" s="57">
        <v>0</v>
      </c>
      <c r="I37" s="57">
        <v>0</v>
      </c>
      <c r="J37" s="57">
        <v>260</v>
      </c>
      <c r="K37" s="57">
        <v>10</v>
      </c>
      <c r="L37" s="57">
        <v>20</v>
      </c>
      <c r="M37" s="57">
        <v>4</v>
      </c>
      <c r="N37" s="57">
        <v>15</v>
      </c>
      <c r="O37" s="57">
        <v>35</v>
      </c>
      <c r="P37" s="57">
        <v>4</v>
      </c>
      <c r="Q37" s="57">
        <v>9</v>
      </c>
      <c r="R37" s="57">
        <v>0</v>
      </c>
      <c r="S37" s="57">
        <v>0</v>
      </c>
      <c r="T37" s="57">
        <v>2</v>
      </c>
      <c r="U37" s="57">
        <v>0</v>
      </c>
      <c r="V37" s="57">
        <v>9</v>
      </c>
      <c r="W37" s="57">
        <v>2</v>
      </c>
      <c r="X37" s="57">
        <v>0</v>
      </c>
      <c r="Y37" s="57">
        <v>1</v>
      </c>
      <c r="Z37" s="57">
        <v>0</v>
      </c>
      <c r="AA37" s="57">
        <v>2</v>
      </c>
      <c r="AB37" s="57">
        <v>0</v>
      </c>
      <c r="AC37" s="57">
        <v>2</v>
      </c>
      <c r="AD37" s="57">
        <v>0</v>
      </c>
      <c r="AE37" s="57">
        <v>30</v>
      </c>
      <c r="AF37" s="57">
        <v>20</v>
      </c>
      <c r="AG37" s="57">
        <v>60</v>
      </c>
    </row>
    <row r="38" spans="1:34" ht="14.5">
      <c r="A38" s="57">
        <v>14</v>
      </c>
      <c r="B38" s="57" t="s">
        <v>408</v>
      </c>
      <c r="C38" s="57">
        <v>9384</v>
      </c>
      <c r="D38" s="79" t="s">
        <v>422</v>
      </c>
      <c r="E38" s="78">
        <v>32</v>
      </c>
      <c r="F38" s="57">
        <v>0</v>
      </c>
      <c r="G38" s="57">
        <v>0</v>
      </c>
      <c r="H38" s="57">
        <v>0</v>
      </c>
      <c r="I38" s="57">
        <v>0</v>
      </c>
      <c r="J38" s="57">
        <v>30</v>
      </c>
      <c r="K38" s="57">
        <v>0</v>
      </c>
      <c r="L38" s="57">
        <v>0</v>
      </c>
      <c r="M38" s="57">
        <v>0</v>
      </c>
      <c r="N38" s="57">
        <v>0</v>
      </c>
      <c r="O38" s="57">
        <v>0</v>
      </c>
      <c r="P38" s="57">
        <v>0</v>
      </c>
      <c r="Q38" s="57">
        <v>8</v>
      </c>
      <c r="R38" s="57">
        <v>0</v>
      </c>
      <c r="S38" s="57">
        <v>6</v>
      </c>
      <c r="T38" s="57">
        <v>2</v>
      </c>
      <c r="U38" s="57">
        <v>3</v>
      </c>
      <c r="V38" s="57">
        <v>0</v>
      </c>
      <c r="W38" s="57">
        <v>1</v>
      </c>
      <c r="X38" s="57">
        <v>0</v>
      </c>
      <c r="Y38" s="57">
        <v>0</v>
      </c>
      <c r="Z38" s="57">
        <v>0</v>
      </c>
      <c r="AA38" s="57">
        <v>0</v>
      </c>
      <c r="AB38" s="57">
        <v>0</v>
      </c>
      <c r="AC38" s="57">
        <v>0</v>
      </c>
      <c r="AD38" s="57">
        <v>0</v>
      </c>
      <c r="AE38" s="57">
        <v>0</v>
      </c>
      <c r="AF38" s="57">
        <v>8</v>
      </c>
      <c r="AG38" s="57">
        <v>15</v>
      </c>
    </row>
    <row r="39" spans="1:34" ht="14.5">
      <c r="A39" s="57">
        <v>15</v>
      </c>
      <c r="B39" s="57" t="s">
        <v>408</v>
      </c>
      <c r="C39" s="57">
        <v>9408</v>
      </c>
      <c r="D39" s="79" t="s">
        <v>423</v>
      </c>
      <c r="E39" s="78">
        <v>104</v>
      </c>
      <c r="F39" s="57">
        <v>5</v>
      </c>
      <c r="G39" s="57">
        <v>1</v>
      </c>
      <c r="H39" s="57">
        <v>0</v>
      </c>
      <c r="I39" s="57">
        <v>0</v>
      </c>
      <c r="J39" s="57">
        <v>76</v>
      </c>
      <c r="K39" s="57">
        <v>0</v>
      </c>
      <c r="L39" s="57">
        <v>52</v>
      </c>
      <c r="M39" s="57">
        <v>4</v>
      </c>
      <c r="N39" s="57">
        <v>0</v>
      </c>
      <c r="O39" s="57">
        <v>0</v>
      </c>
      <c r="P39" s="57">
        <v>22</v>
      </c>
      <c r="Q39" s="57">
        <v>10</v>
      </c>
      <c r="R39" s="57">
        <v>0</v>
      </c>
      <c r="S39" s="57">
        <v>0</v>
      </c>
      <c r="T39" s="57">
        <v>2</v>
      </c>
      <c r="U39" s="57">
        <v>1</v>
      </c>
      <c r="V39" s="57">
        <v>0</v>
      </c>
      <c r="W39" s="57">
        <v>0</v>
      </c>
      <c r="X39" s="57">
        <v>0</v>
      </c>
      <c r="Y39" s="57">
        <v>1</v>
      </c>
      <c r="Z39" s="57">
        <v>1</v>
      </c>
      <c r="AA39" s="57">
        <v>2</v>
      </c>
      <c r="AB39" s="57">
        <v>1</v>
      </c>
      <c r="AC39" s="57">
        <v>2</v>
      </c>
      <c r="AD39" s="57">
        <v>40</v>
      </c>
      <c r="AE39" s="57">
        <v>19</v>
      </c>
      <c r="AF39" s="57">
        <v>25</v>
      </c>
      <c r="AG39" s="57">
        <v>19</v>
      </c>
    </row>
    <row r="40" spans="1:34" ht="14.5">
      <c r="A40" s="57">
        <v>16</v>
      </c>
      <c r="B40" s="57" t="s">
        <v>408</v>
      </c>
      <c r="C40" s="57">
        <v>9385</v>
      </c>
      <c r="D40" s="79" t="s">
        <v>424</v>
      </c>
      <c r="E40" s="78">
        <v>81</v>
      </c>
      <c r="F40" s="57">
        <v>1</v>
      </c>
      <c r="G40" s="57">
        <v>0</v>
      </c>
      <c r="H40" s="57">
        <v>0</v>
      </c>
      <c r="I40" s="57">
        <v>0</v>
      </c>
      <c r="J40" s="57">
        <v>102</v>
      </c>
      <c r="K40" s="57">
        <v>1</v>
      </c>
      <c r="L40" s="57">
        <v>38</v>
      </c>
      <c r="M40" s="57">
        <v>4</v>
      </c>
      <c r="N40" s="57">
        <v>0</v>
      </c>
      <c r="O40" s="57">
        <v>0</v>
      </c>
      <c r="P40" s="57">
        <v>0</v>
      </c>
      <c r="Q40" s="57">
        <v>10</v>
      </c>
      <c r="R40" s="57">
        <v>0</v>
      </c>
      <c r="S40" s="57">
        <v>1</v>
      </c>
      <c r="T40" s="57">
        <v>2</v>
      </c>
      <c r="U40" s="57">
        <v>0</v>
      </c>
      <c r="V40" s="57">
        <v>0</v>
      </c>
      <c r="W40" s="57">
        <v>0</v>
      </c>
      <c r="X40" s="57">
        <v>0</v>
      </c>
      <c r="Y40" s="57">
        <v>1</v>
      </c>
      <c r="Z40" s="57">
        <v>0</v>
      </c>
      <c r="AA40" s="57">
        <v>2</v>
      </c>
      <c r="AB40" s="57">
        <v>0</v>
      </c>
      <c r="AC40" s="57">
        <v>2</v>
      </c>
      <c r="AD40" s="57">
        <v>0</v>
      </c>
      <c r="AE40" s="57">
        <v>30</v>
      </c>
      <c r="AF40" s="57">
        <v>10</v>
      </c>
      <c r="AG40" s="57">
        <v>30</v>
      </c>
    </row>
    <row r="41" spans="1:34" ht="14.5">
      <c r="A41" s="57">
        <v>17</v>
      </c>
      <c r="B41" s="57" t="s">
        <v>408</v>
      </c>
      <c r="C41" s="57">
        <v>9388</v>
      </c>
      <c r="D41" s="79" t="s">
        <v>425</v>
      </c>
      <c r="E41" s="78">
        <v>0</v>
      </c>
    </row>
    <row r="42" spans="1:34" ht="14.5">
      <c r="A42" s="57">
        <v>18</v>
      </c>
      <c r="B42" s="57" t="s">
        <v>408</v>
      </c>
      <c r="C42" s="57">
        <v>9389</v>
      </c>
      <c r="D42" s="79" t="s">
        <v>426</v>
      </c>
      <c r="E42" s="78">
        <v>63</v>
      </c>
      <c r="F42" s="57">
        <v>0</v>
      </c>
      <c r="G42" s="57">
        <v>0</v>
      </c>
      <c r="H42" s="57">
        <v>1</v>
      </c>
      <c r="I42" s="57">
        <v>0</v>
      </c>
      <c r="J42" s="57">
        <v>53</v>
      </c>
      <c r="K42" s="57">
        <v>12</v>
      </c>
      <c r="L42" s="57">
        <v>65</v>
      </c>
      <c r="M42" s="57">
        <v>4</v>
      </c>
      <c r="N42" s="57">
        <v>12</v>
      </c>
      <c r="O42" s="57">
        <v>18</v>
      </c>
      <c r="P42" s="57">
        <v>20</v>
      </c>
      <c r="Q42" s="57">
        <v>13</v>
      </c>
      <c r="R42" s="57">
        <v>0</v>
      </c>
      <c r="S42" s="57">
        <v>0</v>
      </c>
      <c r="T42" s="57">
        <v>1</v>
      </c>
      <c r="U42" s="57">
        <v>0</v>
      </c>
      <c r="V42" s="57">
        <v>4</v>
      </c>
      <c r="W42" s="57">
        <v>6</v>
      </c>
      <c r="X42" s="57">
        <v>0</v>
      </c>
      <c r="Y42" s="57">
        <v>1</v>
      </c>
      <c r="Z42" s="57">
        <v>0</v>
      </c>
      <c r="AA42" s="57">
        <v>2</v>
      </c>
      <c r="AB42" s="57">
        <v>0</v>
      </c>
      <c r="AC42" s="57">
        <v>2</v>
      </c>
      <c r="AD42" s="57">
        <v>0</v>
      </c>
      <c r="AE42" s="57">
        <v>37</v>
      </c>
      <c r="AF42" s="57">
        <v>62</v>
      </c>
      <c r="AG42" s="57">
        <v>60</v>
      </c>
    </row>
    <row r="43" spans="1:34" ht="14.5">
      <c r="A43" s="57">
        <v>19</v>
      </c>
      <c r="B43" s="57" t="s">
        <v>408</v>
      </c>
      <c r="C43" s="57">
        <v>9970</v>
      </c>
      <c r="D43" s="79" t="s">
        <v>427</v>
      </c>
      <c r="E43" s="78">
        <v>22</v>
      </c>
      <c r="F43" s="57">
        <v>0</v>
      </c>
      <c r="G43" s="57">
        <v>0</v>
      </c>
      <c r="H43" s="57">
        <v>0</v>
      </c>
      <c r="I43" s="57">
        <v>0</v>
      </c>
      <c r="J43" s="57">
        <v>8</v>
      </c>
      <c r="K43" s="57">
        <v>0</v>
      </c>
      <c r="L43" s="57">
        <v>22</v>
      </c>
      <c r="M43" s="57">
        <v>12</v>
      </c>
      <c r="N43" s="57">
        <v>0</v>
      </c>
      <c r="O43" s="57">
        <v>0</v>
      </c>
      <c r="P43" s="57">
        <v>7</v>
      </c>
      <c r="Q43" s="57">
        <v>9</v>
      </c>
      <c r="R43" s="57">
        <v>0</v>
      </c>
      <c r="S43" s="57">
        <v>0</v>
      </c>
      <c r="T43" s="57">
        <v>3</v>
      </c>
      <c r="U43" s="57">
        <v>2</v>
      </c>
      <c r="V43" s="57">
        <v>0</v>
      </c>
      <c r="W43" s="57">
        <v>0</v>
      </c>
      <c r="X43" s="57">
        <v>0</v>
      </c>
      <c r="Y43" s="57">
        <v>2</v>
      </c>
      <c r="Z43" s="57">
        <v>0</v>
      </c>
      <c r="AA43" s="57">
        <v>0</v>
      </c>
      <c r="AB43" s="57">
        <v>0</v>
      </c>
      <c r="AC43" s="57">
        <v>0</v>
      </c>
      <c r="AD43" s="57">
        <v>0</v>
      </c>
      <c r="AE43" s="57">
        <v>0</v>
      </c>
      <c r="AF43" s="57">
        <v>9</v>
      </c>
      <c r="AG43" s="57">
        <v>14</v>
      </c>
    </row>
    <row r="44" spans="1:34" ht="13">
      <c r="D44" s="62" t="s">
        <v>58</v>
      </c>
      <c r="E44" s="62">
        <f t="shared" ref="E44:AG44" si="1">SUM(E25:E43)</f>
        <v>1215</v>
      </c>
      <c r="F44" s="62">
        <f t="shared" si="1"/>
        <v>13</v>
      </c>
      <c r="G44" s="62">
        <f t="shared" si="1"/>
        <v>7</v>
      </c>
      <c r="H44" s="62">
        <f t="shared" si="1"/>
        <v>1</v>
      </c>
      <c r="I44" s="62">
        <f t="shared" si="1"/>
        <v>7</v>
      </c>
      <c r="J44" s="62">
        <f t="shared" si="1"/>
        <v>1800</v>
      </c>
      <c r="K44" s="62">
        <f t="shared" si="1"/>
        <v>56</v>
      </c>
      <c r="L44" s="62">
        <f t="shared" si="1"/>
        <v>665</v>
      </c>
      <c r="M44" s="62">
        <f t="shared" si="1"/>
        <v>91</v>
      </c>
      <c r="N44" s="62">
        <f t="shared" si="1"/>
        <v>65</v>
      </c>
      <c r="O44" s="62">
        <f t="shared" si="1"/>
        <v>79</v>
      </c>
      <c r="P44" s="62">
        <f t="shared" si="1"/>
        <v>150</v>
      </c>
      <c r="Q44" s="62">
        <f t="shared" si="1"/>
        <v>149</v>
      </c>
      <c r="R44" s="62">
        <f t="shared" si="1"/>
        <v>3</v>
      </c>
      <c r="S44" s="62">
        <f t="shared" si="1"/>
        <v>56</v>
      </c>
      <c r="T44" s="62">
        <f t="shared" si="1"/>
        <v>32</v>
      </c>
      <c r="U44" s="62">
        <f t="shared" si="1"/>
        <v>21</v>
      </c>
      <c r="V44" s="62">
        <f t="shared" si="1"/>
        <v>24</v>
      </c>
      <c r="W44" s="62">
        <f t="shared" si="1"/>
        <v>33</v>
      </c>
      <c r="X44" s="62">
        <f t="shared" si="1"/>
        <v>7</v>
      </c>
      <c r="Y44" s="62">
        <f t="shared" si="1"/>
        <v>20</v>
      </c>
      <c r="Z44" s="62">
        <f t="shared" si="1"/>
        <v>5</v>
      </c>
      <c r="AA44" s="62">
        <f t="shared" si="1"/>
        <v>31</v>
      </c>
      <c r="AB44" s="62">
        <f t="shared" si="1"/>
        <v>5</v>
      </c>
      <c r="AC44" s="62">
        <f t="shared" si="1"/>
        <v>30</v>
      </c>
      <c r="AD44" s="62">
        <f t="shared" si="1"/>
        <v>251</v>
      </c>
      <c r="AE44" s="62">
        <f t="shared" si="1"/>
        <v>389</v>
      </c>
      <c r="AF44" s="62">
        <f t="shared" si="1"/>
        <v>423</v>
      </c>
      <c r="AG44" s="62">
        <f t="shared" si="1"/>
        <v>1112</v>
      </c>
    </row>
    <row r="45" spans="1:34" s="62" customFormat="1" ht="13"/>
    <row r="46" spans="1:34" ht="14.5">
      <c r="A46" s="57">
        <v>1</v>
      </c>
      <c r="B46" s="57" t="s">
        <v>428</v>
      </c>
      <c r="C46" s="57">
        <v>9542</v>
      </c>
      <c r="D46" s="79" t="s">
        <v>429</v>
      </c>
      <c r="E46" s="78">
        <v>49</v>
      </c>
      <c r="F46" s="57">
        <v>0</v>
      </c>
      <c r="G46" s="57">
        <v>0</v>
      </c>
      <c r="H46" s="57">
        <v>0</v>
      </c>
      <c r="I46" s="57">
        <v>0</v>
      </c>
      <c r="J46" s="57">
        <v>4</v>
      </c>
      <c r="K46" s="57">
        <v>0</v>
      </c>
      <c r="L46" s="57">
        <v>31</v>
      </c>
      <c r="M46" s="57">
        <v>4</v>
      </c>
      <c r="N46" s="57">
        <v>0</v>
      </c>
      <c r="O46" s="57">
        <v>0</v>
      </c>
      <c r="P46" s="57">
        <v>31</v>
      </c>
      <c r="Q46" s="57">
        <v>5</v>
      </c>
      <c r="R46" s="57">
        <v>2</v>
      </c>
      <c r="S46" s="57">
        <v>0</v>
      </c>
      <c r="T46" s="57">
        <v>2</v>
      </c>
      <c r="U46" s="57">
        <v>0</v>
      </c>
      <c r="V46" s="57">
        <v>0</v>
      </c>
      <c r="W46" s="57">
        <v>0</v>
      </c>
      <c r="X46" s="57">
        <v>2</v>
      </c>
      <c r="Y46" s="57">
        <v>1</v>
      </c>
      <c r="Z46" s="57">
        <v>0</v>
      </c>
      <c r="AA46" s="57">
        <v>0</v>
      </c>
      <c r="AB46" s="57">
        <v>0</v>
      </c>
      <c r="AC46" s="57">
        <v>0</v>
      </c>
      <c r="AD46" s="57">
        <v>0</v>
      </c>
      <c r="AE46" s="57">
        <v>0</v>
      </c>
      <c r="AF46" s="57">
        <v>6</v>
      </c>
      <c r="AG46" s="57">
        <v>20</v>
      </c>
      <c r="AH46" s="82"/>
    </row>
    <row r="47" spans="1:34" ht="14.5">
      <c r="A47" s="57">
        <v>2</v>
      </c>
      <c r="B47" s="57" t="s">
        <v>428</v>
      </c>
      <c r="C47" s="57">
        <v>9543</v>
      </c>
      <c r="D47" s="79" t="s">
        <v>430</v>
      </c>
      <c r="E47" s="78">
        <v>136</v>
      </c>
      <c r="F47" s="57">
        <v>0</v>
      </c>
      <c r="G47" s="57">
        <v>0</v>
      </c>
      <c r="H47" s="57">
        <v>0</v>
      </c>
      <c r="I47" s="57">
        <v>0</v>
      </c>
      <c r="J47" s="57">
        <v>26</v>
      </c>
      <c r="K47" s="57">
        <v>4</v>
      </c>
      <c r="L47" s="57">
        <v>128</v>
      </c>
      <c r="M47" s="57">
        <v>6</v>
      </c>
      <c r="N47" s="57">
        <v>0</v>
      </c>
      <c r="O47" s="57">
        <v>2</v>
      </c>
      <c r="P47" s="57">
        <v>128</v>
      </c>
      <c r="Q47" s="57">
        <v>12</v>
      </c>
      <c r="R47" s="57">
        <v>0</v>
      </c>
      <c r="S47" s="57">
        <v>6</v>
      </c>
      <c r="T47" s="57">
        <v>6</v>
      </c>
      <c r="U47" s="57">
        <v>3</v>
      </c>
      <c r="V47" s="57">
        <v>2</v>
      </c>
      <c r="W47" s="57">
        <v>4</v>
      </c>
      <c r="X47" s="57">
        <v>0</v>
      </c>
      <c r="Y47" s="57">
        <v>1</v>
      </c>
      <c r="Z47" s="57">
        <v>0</v>
      </c>
      <c r="AA47" s="57">
        <v>2</v>
      </c>
      <c r="AB47" s="57">
        <v>0</v>
      </c>
      <c r="AC47" s="57">
        <v>2</v>
      </c>
      <c r="AD47" s="57">
        <v>0</v>
      </c>
      <c r="AE47" s="57">
        <v>55</v>
      </c>
      <c r="AF47" s="57">
        <v>45</v>
      </c>
      <c r="AG47" s="57">
        <v>85</v>
      </c>
      <c r="AH47" s="82"/>
    </row>
    <row r="48" spans="1:34" ht="14.5">
      <c r="A48" s="57">
        <v>3</v>
      </c>
      <c r="B48" s="57" t="s">
        <v>428</v>
      </c>
      <c r="C48" s="57">
        <v>9522</v>
      </c>
      <c r="D48" s="79" t="s">
        <v>431</v>
      </c>
      <c r="E48" s="78">
        <v>44</v>
      </c>
      <c r="F48" s="57">
        <v>0</v>
      </c>
      <c r="G48" s="57">
        <v>0</v>
      </c>
      <c r="H48" s="57">
        <v>0</v>
      </c>
      <c r="I48" s="57">
        <v>0</v>
      </c>
      <c r="J48" s="57">
        <v>4</v>
      </c>
      <c r="K48" s="57">
        <v>2</v>
      </c>
      <c r="L48" s="57">
        <v>25</v>
      </c>
      <c r="M48" s="57">
        <v>4</v>
      </c>
      <c r="N48" s="57">
        <v>0</v>
      </c>
      <c r="O48" s="57">
        <v>0</v>
      </c>
      <c r="P48" s="57">
        <v>0</v>
      </c>
      <c r="Q48" s="57">
        <v>9</v>
      </c>
      <c r="R48" s="57">
        <v>0</v>
      </c>
      <c r="S48" s="57">
        <v>0</v>
      </c>
      <c r="T48" s="57">
        <v>1</v>
      </c>
      <c r="U48" s="57">
        <v>0</v>
      </c>
      <c r="V48" s="57">
        <v>0</v>
      </c>
      <c r="W48" s="57">
        <v>0</v>
      </c>
      <c r="X48" s="57">
        <v>0</v>
      </c>
      <c r="Y48" s="57">
        <v>0</v>
      </c>
      <c r="Z48" s="57">
        <v>0</v>
      </c>
      <c r="AA48" s="57">
        <v>0</v>
      </c>
      <c r="AB48" s="57">
        <v>0</v>
      </c>
      <c r="AC48" s="57">
        <v>0</v>
      </c>
      <c r="AD48" s="57">
        <v>0</v>
      </c>
      <c r="AE48" s="57">
        <v>0</v>
      </c>
      <c r="AF48" s="57">
        <v>35</v>
      </c>
      <c r="AG48" s="57">
        <v>960</v>
      </c>
      <c r="AH48"/>
    </row>
    <row r="49" spans="1:34" ht="14.5">
      <c r="A49" s="57">
        <v>4</v>
      </c>
      <c r="B49" s="57" t="s">
        <v>428</v>
      </c>
      <c r="C49" s="57">
        <v>9596</v>
      </c>
      <c r="D49" s="79" t="s">
        <v>432</v>
      </c>
      <c r="E49" s="78">
        <v>0</v>
      </c>
      <c r="AH49"/>
    </row>
    <row r="50" spans="1:34" ht="14.5">
      <c r="A50" s="57">
        <v>5</v>
      </c>
      <c r="B50" s="57" t="s">
        <v>428</v>
      </c>
      <c r="C50" s="57">
        <v>9544</v>
      </c>
      <c r="D50" s="68" t="s">
        <v>433</v>
      </c>
      <c r="E50" s="78">
        <v>19</v>
      </c>
      <c r="F50" s="57">
        <v>0</v>
      </c>
      <c r="G50" s="57">
        <v>0</v>
      </c>
      <c r="H50" s="57">
        <v>0</v>
      </c>
      <c r="I50" s="57">
        <v>0</v>
      </c>
      <c r="J50" s="57">
        <v>0</v>
      </c>
      <c r="K50" s="57">
        <v>0</v>
      </c>
      <c r="L50" s="57">
        <v>17</v>
      </c>
      <c r="M50" s="57">
        <v>4</v>
      </c>
      <c r="N50" s="57">
        <v>11</v>
      </c>
      <c r="O50" s="57">
        <v>0</v>
      </c>
      <c r="P50" s="57">
        <v>0</v>
      </c>
      <c r="Q50" s="57">
        <v>4</v>
      </c>
      <c r="R50" s="57">
        <v>0</v>
      </c>
      <c r="S50" s="57">
        <v>0</v>
      </c>
      <c r="T50" s="57">
        <v>1</v>
      </c>
      <c r="U50" s="57">
        <v>0</v>
      </c>
      <c r="V50" s="57">
        <v>0</v>
      </c>
      <c r="W50" s="57">
        <v>1</v>
      </c>
      <c r="X50" s="57">
        <v>1</v>
      </c>
      <c r="Y50" s="57">
        <v>1</v>
      </c>
      <c r="Z50" s="57">
        <v>0</v>
      </c>
      <c r="AA50" s="57">
        <v>0</v>
      </c>
      <c r="AB50" s="57">
        <v>0</v>
      </c>
      <c r="AC50" s="57">
        <v>0</v>
      </c>
      <c r="AD50" s="57">
        <v>0</v>
      </c>
      <c r="AE50" s="57">
        <v>0</v>
      </c>
      <c r="AF50" s="57">
        <v>8</v>
      </c>
      <c r="AG50" s="57">
        <v>17</v>
      </c>
      <c r="AH50"/>
    </row>
    <row r="51" spans="1:34" ht="14.5">
      <c r="A51" s="57">
        <v>6</v>
      </c>
      <c r="B51" s="57" t="s">
        <v>428</v>
      </c>
      <c r="C51" s="57">
        <v>9591</v>
      </c>
      <c r="D51" s="68" t="s">
        <v>434</v>
      </c>
      <c r="E51" s="78">
        <v>15</v>
      </c>
      <c r="F51" s="57">
        <v>0</v>
      </c>
      <c r="G51" s="57">
        <v>0</v>
      </c>
      <c r="H51" s="57">
        <v>0</v>
      </c>
      <c r="I51" s="57">
        <v>0</v>
      </c>
      <c r="J51" s="57">
        <v>65</v>
      </c>
      <c r="K51" s="57">
        <v>0</v>
      </c>
      <c r="L51" s="57">
        <v>12</v>
      </c>
      <c r="M51" s="57">
        <v>8</v>
      </c>
      <c r="N51" s="57">
        <v>10</v>
      </c>
      <c r="O51" s="57">
        <v>0</v>
      </c>
      <c r="P51" s="57">
        <v>22</v>
      </c>
      <c r="Q51" s="57">
        <v>3</v>
      </c>
      <c r="R51" s="57">
        <v>0</v>
      </c>
      <c r="S51" s="57">
        <v>0</v>
      </c>
      <c r="T51" s="57">
        <v>1</v>
      </c>
      <c r="U51" s="57">
        <v>0</v>
      </c>
      <c r="V51" s="57">
        <v>0</v>
      </c>
      <c r="W51" s="57">
        <v>1</v>
      </c>
      <c r="X51" s="57">
        <v>0</v>
      </c>
      <c r="Y51" s="57">
        <v>0</v>
      </c>
      <c r="Z51" s="57">
        <v>0</v>
      </c>
      <c r="AA51" s="57">
        <v>2</v>
      </c>
      <c r="AB51" s="57">
        <v>0</v>
      </c>
      <c r="AC51" s="57">
        <v>2</v>
      </c>
      <c r="AD51" s="57">
        <v>0</v>
      </c>
      <c r="AE51" s="57">
        <v>1</v>
      </c>
      <c r="AF51" s="57">
        <v>8</v>
      </c>
      <c r="AG51" s="57">
        <v>90</v>
      </c>
      <c r="AH51"/>
    </row>
    <row r="52" spans="1:34" ht="14.5">
      <c r="A52" s="57">
        <v>7</v>
      </c>
      <c r="B52" s="57" t="s">
        <v>428</v>
      </c>
      <c r="C52" s="57">
        <v>9977</v>
      </c>
      <c r="D52" s="79" t="s">
        <v>435</v>
      </c>
      <c r="E52" s="78">
        <v>0</v>
      </c>
      <c r="AH52" s="82"/>
    </row>
    <row r="53" spans="1:34" ht="14.5">
      <c r="A53" s="57">
        <v>8</v>
      </c>
      <c r="B53" s="57" t="s">
        <v>428</v>
      </c>
      <c r="C53" s="57">
        <v>9592</v>
      </c>
      <c r="D53" s="81" t="s">
        <v>436</v>
      </c>
      <c r="E53" s="78">
        <v>15</v>
      </c>
      <c r="F53" s="57">
        <v>0</v>
      </c>
      <c r="G53" s="57">
        <v>0</v>
      </c>
      <c r="H53" s="57">
        <v>0</v>
      </c>
      <c r="I53" s="57">
        <v>0</v>
      </c>
      <c r="J53" s="57">
        <v>5</v>
      </c>
      <c r="K53" s="57">
        <v>1</v>
      </c>
      <c r="L53" s="57">
        <v>10</v>
      </c>
      <c r="M53" s="57">
        <v>4</v>
      </c>
      <c r="N53" s="57">
        <v>0</v>
      </c>
      <c r="O53" s="57">
        <v>0</v>
      </c>
      <c r="P53" s="57">
        <v>0</v>
      </c>
      <c r="Q53" s="57">
        <v>6</v>
      </c>
      <c r="R53" s="57">
        <v>0</v>
      </c>
      <c r="S53" s="57">
        <v>0</v>
      </c>
      <c r="T53" s="57">
        <v>0</v>
      </c>
      <c r="U53" s="57">
        <v>0</v>
      </c>
      <c r="V53" s="57">
        <v>0</v>
      </c>
      <c r="W53" s="57">
        <v>0</v>
      </c>
      <c r="X53" s="57">
        <v>0</v>
      </c>
      <c r="Y53" s="57">
        <v>0</v>
      </c>
      <c r="Z53" s="57">
        <v>0</v>
      </c>
      <c r="AA53" s="57">
        <v>2</v>
      </c>
      <c r="AB53" s="57">
        <v>0</v>
      </c>
      <c r="AC53" s="57">
        <v>2</v>
      </c>
      <c r="AD53" s="57">
        <v>0</v>
      </c>
      <c r="AE53" s="57">
        <v>4</v>
      </c>
      <c r="AF53" s="57">
        <v>5</v>
      </c>
      <c r="AG53" s="57">
        <v>10</v>
      </c>
      <c r="AH53" s="82"/>
    </row>
    <row r="54" spans="1:34" ht="14.5">
      <c r="A54" s="57">
        <v>9</v>
      </c>
      <c r="B54" s="57" t="s">
        <v>428</v>
      </c>
      <c r="C54" s="57">
        <v>10008</v>
      </c>
      <c r="D54" s="79" t="s">
        <v>437</v>
      </c>
      <c r="E54" s="78">
        <v>348</v>
      </c>
      <c r="F54" s="57">
        <v>13</v>
      </c>
      <c r="G54" s="57">
        <v>0</v>
      </c>
      <c r="H54" s="57">
        <v>0</v>
      </c>
      <c r="I54" s="57">
        <v>0</v>
      </c>
      <c r="J54" s="57">
        <v>426</v>
      </c>
      <c r="K54" s="57">
        <v>54</v>
      </c>
      <c r="L54" s="57">
        <v>222</v>
      </c>
      <c r="M54" s="57">
        <v>4</v>
      </c>
      <c r="N54" s="57">
        <v>58</v>
      </c>
      <c r="O54" s="57">
        <v>71</v>
      </c>
      <c r="P54" s="57">
        <v>135</v>
      </c>
      <c r="Q54" s="57">
        <v>60</v>
      </c>
      <c r="R54" s="57">
        <v>9</v>
      </c>
      <c r="S54" s="57">
        <v>16</v>
      </c>
      <c r="T54" s="57">
        <v>23</v>
      </c>
      <c r="U54" s="57">
        <v>0</v>
      </c>
      <c r="V54" s="57">
        <v>6</v>
      </c>
      <c r="W54" s="57">
        <v>37</v>
      </c>
      <c r="X54" s="57">
        <v>1</v>
      </c>
      <c r="Y54" s="57">
        <v>1</v>
      </c>
      <c r="Z54" s="57">
        <v>3</v>
      </c>
      <c r="AA54" s="57">
        <v>4</v>
      </c>
      <c r="AB54" s="57">
        <v>3</v>
      </c>
      <c r="AC54" s="57">
        <v>4</v>
      </c>
      <c r="AD54" s="57">
        <v>138</v>
      </c>
      <c r="AE54" s="57">
        <v>48</v>
      </c>
      <c r="AF54" s="57">
        <v>88</v>
      </c>
      <c r="AG54" s="57">
        <v>308</v>
      </c>
      <c r="AH54" s="82"/>
    </row>
    <row r="55" spans="1:34" ht="14.5">
      <c r="A55" s="57">
        <v>10</v>
      </c>
      <c r="B55" s="57" t="s">
        <v>428</v>
      </c>
      <c r="C55" s="57">
        <v>9546</v>
      </c>
      <c r="D55" s="79" t="s">
        <v>438</v>
      </c>
      <c r="E55" s="78">
        <v>18</v>
      </c>
      <c r="F55" s="57">
        <v>0</v>
      </c>
      <c r="G55" s="57">
        <v>0</v>
      </c>
      <c r="H55" s="57">
        <v>0</v>
      </c>
      <c r="I55" s="57">
        <v>0</v>
      </c>
      <c r="J55" s="57">
        <v>30</v>
      </c>
      <c r="K55" s="57">
        <v>0</v>
      </c>
      <c r="L55" s="57">
        <v>12</v>
      </c>
      <c r="M55" s="57">
        <v>4</v>
      </c>
      <c r="N55" s="57">
        <v>12</v>
      </c>
      <c r="O55" s="57">
        <v>0</v>
      </c>
      <c r="P55" s="57">
        <v>7</v>
      </c>
      <c r="Q55" s="57">
        <v>5</v>
      </c>
      <c r="R55" s="57">
        <v>0</v>
      </c>
      <c r="S55" s="57">
        <v>0</v>
      </c>
      <c r="T55" s="57">
        <v>0</v>
      </c>
      <c r="U55" s="57">
        <v>0</v>
      </c>
      <c r="V55" s="57">
        <v>0</v>
      </c>
      <c r="W55" s="57">
        <v>0</v>
      </c>
      <c r="X55" s="57">
        <v>0</v>
      </c>
      <c r="Y55" s="57">
        <v>1</v>
      </c>
      <c r="Z55" s="57">
        <v>0</v>
      </c>
      <c r="AA55" s="57">
        <v>1</v>
      </c>
      <c r="AB55" s="57">
        <v>0</v>
      </c>
      <c r="AC55" s="57">
        <v>1</v>
      </c>
      <c r="AD55" s="57">
        <v>0</v>
      </c>
      <c r="AE55" s="57">
        <v>12</v>
      </c>
      <c r="AF55" s="57">
        <v>10</v>
      </c>
      <c r="AG55" s="57">
        <v>12</v>
      </c>
      <c r="AH55" s="82"/>
    </row>
    <row r="56" spans="1:34" ht="14.5">
      <c r="A56" s="57">
        <v>11</v>
      </c>
      <c r="B56" s="57" t="s">
        <v>428</v>
      </c>
      <c r="C56" s="57">
        <v>9600</v>
      </c>
      <c r="D56" s="68" t="s">
        <v>439</v>
      </c>
      <c r="E56" s="78">
        <v>91</v>
      </c>
      <c r="F56" s="57">
        <v>0</v>
      </c>
      <c r="G56" s="57">
        <v>0</v>
      </c>
      <c r="H56" s="57">
        <v>0</v>
      </c>
      <c r="I56" s="57">
        <v>0</v>
      </c>
      <c r="J56" s="57">
        <v>17</v>
      </c>
      <c r="K56" s="57">
        <v>1.5</v>
      </c>
      <c r="L56" s="57">
        <v>48.25</v>
      </c>
      <c r="M56" s="57">
        <v>8</v>
      </c>
      <c r="N56" s="57">
        <v>8</v>
      </c>
      <c r="O56" s="57">
        <v>1</v>
      </c>
      <c r="P56" s="57">
        <v>4</v>
      </c>
      <c r="Q56" s="57">
        <v>11</v>
      </c>
      <c r="R56" s="57">
        <v>0</v>
      </c>
      <c r="S56" s="57">
        <v>9</v>
      </c>
      <c r="T56" s="57">
        <v>2</v>
      </c>
      <c r="U56" s="57">
        <v>0</v>
      </c>
      <c r="V56" s="57">
        <v>0</v>
      </c>
      <c r="W56" s="57">
        <v>2</v>
      </c>
      <c r="X56" s="57">
        <v>0</v>
      </c>
      <c r="Y56" s="57">
        <v>1</v>
      </c>
      <c r="Z56" s="57">
        <v>1</v>
      </c>
      <c r="AA56" s="57">
        <v>1</v>
      </c>
      <c r="AB56" s="57">
        <v>1</v>
      </c>
      <c r="AC56" s="57">
        <v>1</v>
      </c>
      <c r="AD56" s="57">
        <v>37.5</v>
      </c>
      <c r="AE56" s="57">
        <v>16</v>
      </c>
      <c r="AF56" s="57">
        <v>35</v>
      </c>
      <c r="AG56" s="57">
        <v>100</v>
      </c>
      <c r="AH56" s="82"/>
    </row>
    <row r="57" spans="1:34" ht="14.5">
      <c r="A57" s="57">
        <v>12</v>
      </c>
      <c r="B57" s="57" t="s">
        <v>428</v>
      </c>
      <c r="C57" s="57">
        <v>9617</v>
      </c>
      <c r="D57" s="81" t="s">
        <v>440</v>
      </c>
      <c r="E57" s="78">
        <v>189</v>
      </c>
      <c r="F57" s="57">
        <v>0</v>
      </c>
      <c r="G57" s="57">
        <v>0</v>
      </c>
      <c r="H57" s="57">
        <v>0</v>
      </c>
      <c r="I57" s="57">
        <v>2</v>
      </c>
      <c r="J57" s="57">
        <v>60</v>
      </c>
      <c r="K57" s="57">
        <v>0</v>
      </c>
      <c r="L57" s="57">
        <v>82</v>
      </c>
      <c r="M57" s="57">
        <v>6</v>
      </c>
      <c r="N57" s="57">
        <v>0</v>
      </c>
      <c r="O57" s="57">
        <v>0</v>
      </c>
      <c r="P57" s="57">
        <v>0</v>
      </c>
      <c r="Q57" s="57">
        <v>8</v>
      </c>
      <c r="R57" s="57">
        <v>0</v>
      </c>
      <c r="S57" s="57">
        <v>8</v>
      </c>
      <c r="T57" s="57">
        <v>3</v>
      </c>
      <c r="U57" s="57">
        <v>4</v>
      </c>
      <c r="V57" s="57">
        <v>0</v>
      </c>
      <c r="W57" s="57">
        <v>0</v>
      </c>
      <c r="X57" s="57">
        <v>0</v>
      </c>
      <c r="Y57" s="57">
        <v>1</v>
      </c>
      <c r="Z57" s="57">
        <v>0</v>
      </c>
      <c r="AA57" s="57">
        <v>4</v>
      </c>
      <c r="AB57" s="57">
        <v>0</v>
      </c>
      <c r="AC57" s="57">
        <v>4</v>
      </c>
      <c r="AD57" s="57">
        <v>0</v>
      </c>
      <c r="AE57" s="57">
        <v>70</v>
      </c>
      <c r="AF57" s="57">
        <v>40</v>
      </c>
      <c r="AG57" s="57">
        <v>120</v>
      </c>
      <c r="AH57" s="82"/>
    </row>
    <row r="58" spans="1:34" ht="14.5">
      <c r="A58" s="57">
        <v>13</v>
      </c>
      <c r="B58" s="57" t="s">
        <v>428</v>
      </c>
      <c r="C58" s="57">
        <v>16166</v>
      </c>
      <c r="D58" s="68" t="s">
        <v>441</v>
      </c>
      <c r="E58" s="78">
        <v>0</v>
      </c>
      <c r="AH58" s="82"/>
    </row>
    <row r="59" spans="1:34" ht="14.5">
      <c r="A59" s="57">
        <v>14</v>
      </c>
      <c r="B59" s="57" t="s">
        <v>428</v>
      </c>
      <c r="C59" s="57">
        <v>9511</v>
      </c>
      <c r="D59" s="79" t="s">
        <v>442</v>
      </c>
      <c r="E59" s="78">
        <v>195</v>
      </c>
      <c r="F59" s="57">
        <v>0</v>
      </c>
      <c r="G59" s="57">
        <v>3</v>
      </c>
      <c r="H59" s="57">
        <v>0</v>
      </c>
      <c r="I59" s="57">
        <v>0</v>
      </c>
      <c r="J59" s="57">
        <v>10</v>
      </c>
      <c r="K59" s="57">
        <v>18</v>
      </c>
      <c r="L59" s="57">
        <v>115</v>
      </c>
      <c r="M59" s="57">
        <v>5</v>
      </c>
      <c r="N59" s="57">
        <v>15</v>
      </c>
      <c r="O59" s="57">
        <v>8</v>
      </c>
      <c r="P59" s="57">
        <v>43</v>
      </c>
      <c r="Q59" s="57">
        <v>11</v>
      </c>
      <c r="R59" s="57">
        <v>0</v>
      </c>
      <c r="S59" s="57">
        <v>3</v>
      </c>
      <c r="T59" s="57">
        <v>9</v>
      </c>
      <c r="U59" s="57">
        <v>1</v>
      </c>
      <c r="V59" s="57">
        <v>2</v>
      </c>
      <c r="W59" s="57">
        <v>14</v>
      </c>
      <c r="X59" s="57">
        <v>0</v>
      </c>
      <c r="Y59" s="57">
        <v>2</v>
      </c>
      <c r="Z59" s="57">
        <v>1</v>
      </c>
      <c r="AA59" s="57">
        <v>4</v>
      </c>
      <c r="AB59" s="57">
        <v>1</v>
      </c>
      <c r="AC59" s="57">
        <v>4</v>
      </c>
      <c r="AD59" s="57">
        <v>44</v>
      </c>
      <c r="AE59" s="57">
        <v>59.5</v>
      </c>
      <c r="AF59" s="57">
        <v>69</v>
      </c>
      <c r="AG59" s="57">
        <v>134.5</v>
      </c>
      <c r="AH59" s="82"/>
    </row>
    <row r="60" spans="1:34" ht="14.5">
      <c r="A60" s="57">
        <v>15</v>
      </c>
      <c r="B60" s="57" t="s">
        <v>428</v>
      </c>
      <c r="C60" s="57">
        <v>9608</v>
      </c>
      <c r="D60" s="79" t="s">
        <v>443</v>
      </c>
      <c r="E60" s="78">
        <v>24</v>
      </c>
      <c r="F60" s="57">
        <v>0</v>
      </c>
      <c r="G60" s="57">
        <v>0</v>
      </c>
      <c r="H60" s="57">
        <v>0</v>
      </c>
      <c r="I60" s="57">
        <v>0</v>
      </c>
      <c r="J60" s="57">
        <v>24</v>
      </c>
      <c r="K60" s="57">
        <v>2</v>
      </c>
      <c r="L60" s="57">
        <v>20</v>
      </c>
      <c r="M60" s="57">
        <v>4</v>
      </c>
      <c r="N60" s="57">
        <v>2</v>
      </c>
      <c r="O60" s="57">
        <v>0</v>
      </c>
      <c r="P60" s="57">
        <v>4</v>
      </c>
      <c r="Q60" s="57">
        <v>4</v>
      </c>
      <c r="R60" s="57">
        <v>0</v>
      </c>
      <c r="S60" s="57">
        <v>3</v>
      </c>
      <c r="T60" s="57">
        <v>1</v>
      </c>
      <c r="U60" s="57">
        <v>0</v>
      </c>
      <c r="V60" s="57">
        <v>0</v>
      </c>
      <c r="W60" s="57">
        <v>1</v>
      </c>
      <c r="X60" s="57">
        <v>0</v>
      </c>
      <c r="Y60" s="57">
        <v>0</v>
      </c>
      <c r="Z60" s="57">
        <v>1</v>
      </c>
      <c r="AA60" s="57">
        <v>1</v>
      </c>
      <c r="AB60" s="57">
        <v>0</v>
      </c>
      <c r="AC60" s="57">
        <v>2</v>
      </c>
      <c r="AD60" s="57">
        <v>0</v>
      </c>
      <c r="AE60" s="57">
        <v>36</v>
      </c>
      <c r="AF60" s="57">
        <v>14</v>
      </c>
      <c r="AG60" s="57">
        <v>46.5</v>
      </c>
      <c r="AH60" s="82"/>
    </row>
    <row r="61" spans="1:34" ht="14.5">
      <c r="A61" s="57">
        <v>16</v>
      </c>
      <c r="B61" s="57" t="s">
        <v>428</v>
      </c>
      <c r="C61" s="57">
        <v>9613</v>
      </c>
      <c r="D61" s="79" t="s">
        <v>444</v>
      </c>
      <c r="E61" s="78">
        <v>86</v>
      </c>
      <c r="F61" s="57">
        <v>0</v>
      </c>
      <c r="G61" s="57">
        <v>0</v>
      </c>
      <c r="H61" s="57">
        <v>0</v>
      </c>
      <c r="I61" s="57">
        <v>0</v>
      </c>
      <c r="J61" s="57">
        <v>114</v>
      </c>
      <c r="K61" s="57">
        <v>5</v>
      </c>
      <c r="L61" s="57">
        <v>37</v>
      </c>
      <c r="M61" s="57">
        <v>4</v>
      </c>
      <c r="N61" s="57">
        <v>0</v>
      </c>
      <c r="O61" s="57">
        <v>2</v>
      </c>
      <c r="P61" s="57">
        <v>0</v>
      </c>
      <c r="Q61" s="57">
        <v>9</v>
      </c>
      <c r="R61" s="57">
        <v>0</v>
      </c>
      <c r="S61" s="57">
        <v>0</v>
      </c>
      <c r="T61" s="57">
        <v>1</v>
      </c>
      <c r="U61" s="57">
        <v>3</v>
      </c>
      <c r="V61" s="57">
        <v>1</v>
      </c>
      <c r="W61" s="57">
        <v>0</v>
      </c>
      <c r="X61" s="57">
        <v>0</v>
      </c>
      <c r="Y61" s="57">
        <v>0</v>
      </c>
      <c r="Z61" s="57">
        <v>0</v>
      </c>
      <c r="AA61" s="57">
        <v>1</v>
      </c>
      <c r="AB61" s="57">
        <v>0</v>
      </c>
      <c r="AC61" s="57">
        <v>1</v>
      </c>
      <c r="AD61" s="57">
        <v>0</v>
      </c>
      <c r="AE61" s="57">
        <v>30</v>
      </c>
      <c r="AF61" s="57">
        <v>15</v>
      </c>
      <c r="AG61" s="57">
        <v>30</v>
      </c>
      <c r="AH61" s="82"/>
    </row>
    <row r="62" spans="1:34" ht="14.5">
      <c r="A62" s="57">
        <v>17</v>
      </c>
      <c r="B62" s="57" t="s">
        <v>428</v>
      </c>
      <c r="C62" s="57">
        <v>9701</v>
      </c>
      <c r="D62" s="68" t="s">
        <v>445</v>
      </c>
      <c r="E62" s="78">
        <v>96</v>
      </c>
      <c r="F62" s="57">
        <v>0</v>
      </c>
      <c r="G62" s="57">
        <v>0</v>
      </c>
      <c r="H62" s="57">
        <v>0</v>
      </c>
      <c r="I62" s="57">
        <v>0</v>
      </c>
      <c r="J62" s="57">
        <v>56</v>
      </c>
      <c r="K62" s="57">
        <v>19</v>
      </c>
      <c r="L62" s="57">
        <v>28</v>
      </c>
      <c r="M62" s="57">
        <v>3</v>
      </c>
      <c r="N62" s="57">
        <v>0</v>
      </c>
      <c r="O62" s="57">
        <v>0</v>
      </c>
      <c r="P62" s="57">
        <v>0</v>
      </c>
      <c r="Q62" s="57">
        <v>12</v>
      </c>
      <c r="R62" s="57">
        <v>3</v>
      </c>
      <c r="S62" s="57">
        <v>8</v>
      </c>
      <c r="T62" s="57">
        <v>3</v>
      </c>
      <c r="U62" s="57">
        <v>2</v>
      </c>
      <c r="V62" s="57">
        <v>0</v>
      </c>
      <c r="W62" s="57">
        <v>4</v>
      </c>
      <c r="X62" s="57">
        <v>0</v>
      </c>
      <c r="Y62" s="57">
        <v>0</v>
      </c>
      <c r="Z62" s="57">
        <v>0</v>
      </c>
      <c r="AA62" s="57">
        <v>0</v>
      </c>
      <c r="AB62" s="57">
        <v>0</v>
      </c>
      <c r="AC62" s="57">
        <v>0</v>
      </c>
      <c r="AD62" s="57">
        <v>0</v>
      </c>
      <c r="AE62" s="57">
        <v>0</v>
      </c>
      <c r="AF62" s="57">
        <v>22</v>
      </c>
      <c r="AG62" s="57">
        <v>60</v>
      </c>
      <c r="AH62" s="82"/>
    </row>
    <row r="63" spans="1:34" ht="14.5">
      <c r="A63" s="57">
        <v>18</v>
      </c>
      <c r="B63" s="57" t="s">
        <v>428</v>
      </c>
      <c r="C63" s="57">
        <v>9550</v>
      </c>
      <c r="D63" s="79" t="s">
        <v>446</v>
      </c>
      <c r="E63" s="78">
        <v>51</v>
      </c>
      <c r="F63" s="57">
        <v>1</v>
      </c>
      <c r="G63" s="57">
        <v>0</v>
      </c>
      <c r="H63" s="57">
        <v>0</v>
      </c>
      <c r="I63" s="57">
        <v>0</v>
      </c>
      <c r="J63" s="57">
        <v>10</v>
      </c>
      <c r="K63" s="57">
        <v>35</v>
      </c>
      <c r="L63" s="57">
        <v>34</v>
      </c>
      <c r="M63" s="57">
        <v>4</v>
      </c>
      <c r="N63" s="57">
        <v>5</v>
      </c>
      <c r="O63" s="57">
        <v>8</v>
      </c>
      <c r="P63" s="57">
        <v>50</v>
      </c>
      <c r="Q63" s="57">
        <v>11</v>
      </c>
      <c r="R63" s="57">
        <v>0</v>
      </c>
      <c r="S63" s="57">
        <v>0</v>
      </c>
      <c r="T63" s="57">
        <v>3</v>
      </c>
      <c r="U63" s="57">
        <v>0</v>
      </c>
      <c r="V63" s="57">
        <v>0</v>
      </c>
      <c r="W63" s="57">
        <v>0</v>
      </c>
      <c r="X63" s="57">
        <v>4</v>
      </c>
      <c r="Y63" s="57">
        <v>0</v>
      </c>
      <c r="Z63" s="57">
        <v>0</v>
      </c>
      <c r="AA63" s="57">
        <v>2</v>
      </c>
      <c r="AB63" s="57">
        <v>0</v>
      </c>
      <c r="AC63" s="57">
        <v>2</v>
      </c>
      <c r="AD63" s="57">
        <v>0</v>
      </c>
      <c r="AE63" s="57">
        <v>3</v>
      </c>
      <c r="AF63" s="57">
        <v>15</v>
      </c>
      <c r="AG63" s="57">
        <v>35</v>
      </c>
      <c r="AH63" s="82"/>
    </row>
    <row r="64" spans="1:34" ht="14.5">
      <c r="A64" s="57">
        <v>19</v>
      </c>
      <c r="B64" s="57" t="s">
        <v>428</v>
      </c>
      <c r="C64" s="57">
        <v>9579</v>
      </c>
      <c r="D64" s="68" t="s">
        <v>447</v>
      </c>
      <c r="E64" s="78">
        <v>47</v>
      </c>
      <c r="F64" s="57">
        <v>0</v>
      </c>
      <c r="G64" s="57">
        <v>0</v>
      </c>
      <c r="H64" s="57">
        <v>0</v>
      </c>
      <c r="I64" s="57">
        <v>0</v>
      </c>
      <c r="J64" s="57">
        <v>20</v>
      </c>
      <c r="K64" s="57">
        <v>3</v>
      </c>
      <c r="L64" s="57">
        <v>33</v>
      </c>
      <c r="M64" s="57">
        <v>3</v>
      </c>
      <c r="N64" s="57">
        <v>3</v>
      </c>
      <c r="O64" s="57">
        <v>0</v>
      </c>
      <c r="P64" s="57">
        <v>33</v>
      </c>
      <c r="Q64" s="57">
        <v>10</v>
      </c>
      <c r="R64" s="57">
        <v>1</v>
      </c>
      <c r="S64" s="57">
        <v>2</v>
      </c>
      <c r="T64" s="57">
        <v>1</v>
      </c>
      <c r="U64" s="57">
        <v>1</v>
      </c>
      <c r="V64" s="57">
        <v>0</v>
      </c>
      <c r="W64" s="57">
        <v>1</v>
      </c>
      <c r="X64" s="57">
        <v>0</v>
      </c>
      <c r="Y64" s="57">
        <v>2</v>
      </c>
      <c r="Z64" s="57">
        <v>0</v>
      </c>
      <c r="AA64" s="57">
        <v>1</v>
      </c>
      <c r="AB64" s="57">
        <v>0</v>
      </c>
      <c r="AC64" s="57">
        <v>1</v>
      </c>
      <c r="AD64" s="57">
        <v>0</v>
      </c>
      <c r="AE64" s="57">
        <v>22</v>
      </c>
      <c r="AF64" s="57">
        <v>10</v>
      </c>
      <c r="AG64" s="57">
        <v>15</v>
      </c>
      <c r="AH64" s="82"/>
    </row>
    <row r="65" spans="1:34" ht="14.5">
      <c r="A65" s="57">
        <v>20</v>
      </c>
      <c r="B65" s="57" t="s">
        <v>428</v>
      </c>
      <c r="C65" s="57">
        <v>9551</v>
      </c>
      <c r="D65" s="79" t="s">
        <v>448</v>
      </c>
      <c r="E65" s="78">
        <v>17</v>
      </c>
      <c r="F65" s="57">
        <v>0</v>
      </c>
      <c r="G65" s="57">
        <v>0</v>
      </c>
      <c r="H65" s="57">
        <v>0</v>
      </c>
      <c r="I65" s="57">
        <v>0</v>
      </c>
      <c r="J65" s="57">
        <v>23</v>
      </c>
      <c r="K65" s="57">
        <v>0</v>
      </c>
      <c r="L65" s="57">
        <v>10</v>
      </c>
      <c r="M65" s="57">
        <v>1</v>
      </c>
      <c r="N65" s="57">
        <v>0</v>
      </c>
      <c r="O65" s="57">
        <v>0</v>
      </c>
      <c r="P65" s="57">
        <v>0</v>
      </c>
      <c r="Q65" s="57">
        <v>9</v>
      </c>
      <c r="R65" s="57">
        <v>7</v>
      </c>
      <c r="S65" s="57">
        <v>2</v>
      </c>
      <c r="T65" s="57">
        <v>1</v>
      </c>
      <c r="U65" s="57">
        <v>0</v>
      </c>
      <c r="V65" s="57">
        <v>0</v>
      </c>
      <c r="W65" s="57">
        <v>0</v>
      </c>
      <c r="X65" s="57">
        <v>3</v>
      </c>
      <c r="Y65" s="57">
        <v>1</v>
      </c>
      <c r="Z65" s="57">
        <v>0</v>
      </c>
      <c r="AA65" s="57">
        <v>1</v>
      </c>
      <c r="AB65" s="57">
        <v>0</v>
      </c>
      <c r="AC65" s="57">
        <v>1</v>
      </c>
      <c r="AD65" s="57">
        <v>0</v>
      </c>
      <c r="AE65" s="57">
        <v>20</v>
      </c>
      <c r="AF65" s="57">
        <v>16</v>
      </c>
      <c r="AG65" s="57">
        <v>200</v>
      </c>
      <c r="AH65" s="82"/>
    </row>
    <row r="66" spans="1:34" ht="14.5">
      <c r="A66" s="57">
        <v>21</v>
      </c>
      <c r="B66" s="57" t="s">
        <v>428</v>
      </c>
      <c r="C66" s="57">
        <v>9515</v>
      </c>
      <c r="D66" s="81" t="s">
        <v>449</v>
      </c>
      <c r="E66" s="78">
        <v>35</v>
      </c>
      <c r="F66" s="57">
        <v>2</v>
      </c>
      <c r="G66" s="57">
        <v>0</v>
      </c>
      <c r="H66" s="57">
        <v>0</v>
      </c>
      <c r="I66" s="57">
        <v>0</v>
      </c>
      <c r="J66" s="57">
        <v>54</v>
      </c>
      <c r="K66" s="57">
        <v>3</v>
      </c>
      <c r="L66" s="57">
        <v>21</v>
      </c>
      <c r="M66" s="57">
        <v>5</v>
      </c>
      <c r="N66" s="57">
        <v>0</v>
      </c>
      <c r="O66" s="57">
        <v>0</v>
      </c>
      <c r="P66" s="57">
        <v>6</v>
      </c>
      <c r="Q66" s="57">
        <v>5</v>
      </c>
      <c r="R66" s="57">
        <v>0</v>
      </c>
      <c r="S66" s="57">
        <v>0</v>
      </c>
      <c r="T66" s="57">
        <v>6</v>
      </c>
      <c r="U66" s="57">
        <v>0</v>
      </c>
      <c r="V66" s="57">
        <v>0</v>
      </c>
      <c r="W66" s="57">
        <v>2</v>
      </c>
      <c r="X66" s="57">
        <v>0</v>
      </c>
      <c r="Y66" s="57">
        <v>0</v>
      </c>
      <c r="Z66" s="57">
        <v>0</v>
      </c>
      <c r="AA66" s="57">
        <v>1</v>
      </c>
      <c r="AB66" s="57">
        <v>0</v>
      </c>
      <c r="AC66" s="57">
        <v>1</v>
      </c>
      <c r="AD66" s="57">
        <v>0</v>
      </c>
      <c r="AE66" s="57">
        <v>2</v>
      </c>
      <c r="AF66" s="57">
        <v>6</v>
      </c>
      <c r="AG66" s="57">
        <v>25</v>
      </c>
      <c r="AH66" s="82"/>
    </row>
    <row r="67" spans="1:34" ht="14.5">
      <c r="A67" s="57">
        <v>22</v>
      </c>
      <c r="B67" s="57" t="s">
        <v>428</v>
      </c>
      <c r="C67" s="57">
        <v>9586</v>
      </c>
      <c r="D67" s="79" t="s">
        <v>450</v>
      </c>
      <c r="E67" s="78">
        <v>50</v>
      </c>
      <c r="F67" s="57">
        <v>0</v>
      </c>
      <c r="G67" s="57">
        <v>0</v>
      </c>
      <c r="H67" s="57">
        <v>0</v>
      </c>
      <c r="I67" s="57">
        <v>0</v>
      </c>
      <c r="J67" s="57">
        <v>68</v>
      </c>
      <c r="K67" s="57">
        <v>4</v>
      </c>
      <c r="L67" s="57">
        <v>30</v>
      </c>
      <c r="M67" s="57">
        <v>4</v>
      </c>
      <c r="N67" s="57">
        <v>4</v>
      </c>
      <c r="O67" s="57">
        <v>0</v>
      </c>
      <c r="P67" s="57">
        <v>10</v>
      </c>
      <c r="Q67" s="57">
        <v>9</v>
      </c>
      <c r="R67" s="57">
        <v>0</v>
      </c>
      <c r="S67" s="57">
        <v>1</v>
      </c>
      <c r="T67" s="57">
        <v>0</v>
      </c>
      <c r="U67" s="57">
        <v>1</v>
      </c>
      <c r="V67" s="57">
        <v>0</v>
      </c>
      <c r="W67" s="57">
        <v>2</v>
      </c>
      <c r="X67" s="57">
        <v>0</v>
      </c>
      <c r="Y67" s="57">
        <v>0</v>
      </c>
      <c r="Z67" s="57">
        <v>0</v>
      </c>
      <c r="AA67" s="57">
        <v>1</v>
      </c>
      <c r="AB67" s="57">
        <v>0</v>
      </c>
      <c r="AC67" s="57">
        <v>1</v>
      </c>
      <c r="AD67" s="57">
        <v>0</v>
      </c>
      <c r="AE67" s="57">
        <v>4</v>
      </c>
      <c r="AF67" s="57">
        <v>24</v>
      </c>
      <c r="AG67" s="57">
        <v>45</v>
      </c>
      <c r="AH67" s="82"/>
    </row>
    <row r="68" spans="1:34" ht="14.5">
      <c r="A68" s="57">
        <v>23</v>
      </c>
      <c r="B68" s="57" t="s">
        <v>428</v>
      </c>
      <c r="C68" s="57">
        <v>9602</v>
      </c>
      <c r="D68" s="79" t="s">
        <v>451</v>
      </c>
      <c r="E68" s="78">
        <v>33</v>
      </c>
      <c r="F68" s="57">
        <v>0</v>
      </c>
      <c r="G68" s="57">
        <v>0</v>
      </c>
      <c r="H68" s="57">
        <v>0</v>
      </c>
      <c r="I68" s="57">
        <v>0</v>
      </c>
      <c r="J68" s="57">
        <v>14</v>
      </c>
      <c r="K68" s="57">
        <v>5</v>
      </c>
      <c r="L68" s="57">
        <v>28</v>
      </c>
      <c r="M68" s="57">
        <v>4</v>
      </c>
      <c r="N68" s="57">
        <v>5</v>
      </c>
      <c r="O68" s="57">
        <v>0</v>
      </c>
      <c r="P68" s="57">
        <v>4</v>
      </c>
      <c r="Q68" s="57">
        <v>7</v>
      </c>
      <c r="R68" s="57">
        <v>0</v>
      </c>
      <c r="S68" s="57">
        <v>3</v>
      </c>
      <c r="T68" s="57">
        <v>1</v>
      </c>
      <c r="U68" s="57">
        <v>0</v>
      </c>
      <c r="V68" s="57">
        <v>0</v>
      </c>
      <c r="W68" s="57">
        <v>3</v>
      </c>
      <c r="X68" s="57">
        <v>0</v>
      </c>
      <c r="Y68" s="57">
        <v>0</v>
      </c>
      <c r="Z68" s="57">
        <v>0</v>
      </c>
      <c r="AA68" s="57">
        <v>2</v>
      </c>
      <c r="AB68" s="57">
        <v>0</v>
      </c>
      <c r="AC68" s="57">
        <v>2</v>
      </c>
      <c r="AD68" s="57">
        <v>0</v>
      </c>
      <c r="AE68" s="57">
        <v>29</v>
      </c>
      <c r="AF68" s="57">
        <v>24</v>
      </c>
      <c r="AG68" s="57">
        <v>16</v>
      </c>
      <c r="AH68" s="82"/>
    </row>
    <row r="69" spans="1:34" ht="14.5">
      <c r="A69" s="57">
        <v>24</v>
      </c>
      <c r="B69" s="57" t="s">
        <v>428</v>
      </c>
      <c r="C69" s="57">
        <v>9595</v>
      </c>
      <c r="D69" s="79" t="s">
        <v>452</v>
      </c>
      <c r="E69" s="78">
        <v>77</v>
      </c>
      <c r="F69" s="57">
        <v>1</v>
      </c>
      <c r="G69" s="57">
        <v>1</v>
      </c>
      <c r="H69" s="57">
        <v>0</v>
      </c>
      <c r="I69" s="57">
        <v>0</v>
      </c>
      <c r="J69" s="57">
        <v>15</v>
      </c>
      <c r="K69" s="57">
        <v>0</v>
      </c>
      <c r="L69" s="57">
        <v>59</v>
      </c>
      <c r="M69" s="57">
        <v>4</v>
      </c>
      <c r="N69" s="57">
        <v>0</v>
      </c>
      <c r="O69" s="57">
        <v>0</v>
      </c>
      <c r="P69" s="57">
        <v>36</v>
      </c>
      <c r="Q69" s="57">
        <v>10</v>
      </c>
      <c r="R69" s="57">
        <v>0</v>
      </c>
      <c r="S69" s="57">
        <v>0</v>
      </c>
      <c r="T69" s="57">
        <v>4</v>
      </c>
      <c r="U69" s="57">
        <v>0</v>
      </c>
      <c r="V69" s="57">
        <v>0</v>
      </c>
      <c r="W69" s="57">
        <v>0</v>
      </c>
      <c r="X69" s="57">
        <v>0</v>
      </c>
      <c r="Y69" s="57">
        <v>2</v>
      </c>
      <c r="Z69" s="57">
        <v>0</v>
      </c>
      <c r="AA69" s="57">
        <v>4</v>
      </c>
      <c r="AB69" s="57">
        <v>0</v>
      </c>
      <c r="AC69" s="57">
        <v>4</v>
      </c>
      <c r="AD69" s="57">
        <v>0</v>
      </c>
      <c r="AE69" s="57">
        <v>6.75</v>
      </c>
      <c r="AF69" s="57">
        <v>22</v>
      </c>
      <c r="AG69" s="57">
        <v>54</v>
      </c>
      <c r="AH69" s="82"/>
    </row>
    <row r="70" spans="1:34" ht="14.5">
      <c r="A70" s="57">
        <v>25</v>
      </c>
      <c r="B70" s="57" t="s">
        <v>428</v>
      </c>
      <c r="C70" s="57">
        <v>9601</v>
      </c>
      <c r="D70" s="79" t="s">
        <v>453</v>
      </c>
      <c r="E70" s="78">
        <v>89</v>
      </c>
      <c r="F70" s="57">
        <v>0</v>
      </c>
      <c r="G70" s="57">
        <v>0</v>
      </c>
      <c r="H70" s="57">
        <v>0</v>
      </c>
      <c r="I70" s="57">
        <v>0</v>
      </c>
      <c r="J70" s="57">
        <v>40</v>
      </c>
      <c r="K70" s="57">
        <v>4</v>
      </c>
      <c r="L70" s="57">
        <v>38</v>
      </c>
      <c r="M70" s="57">
        <v>4</v>
      </c>
      <c r="N70" s="57">
        <v>7</v>
      </c>
      <c r="O70" s="57">
        <v>2</v>
      </c>
      <c r="P70" s="57">
        <v>6</v>
      </c>
      <c r="Q70" s="57">
        <v>6</v>
      </c>
      <c r="R70" s="57">
        <v>0</v>
      </c>
      <c r="S70" s="57">
        <v>13</v>
      </c>
      <c r="T70" s="57">
        <v>0</v>
      </c>
      <c r="U70" s="57">
        <v>1</v>
      </c>
      <c r="V70" s="57">
        <v>2</v>
      </c>
      <c r="W70" s="57">
        <v>6</v>
      </c>
      <c r="X70" s="57">
        <v>0</v>
      </c>
      <c r="Y70" s="57">
        <v>2</v>
      </c>
      <c r="Z70" s="57">
        <v>1</v>
      </c>
      <c r="AA70" s="57">
        <v>2</v>
      </c>
      <c r="AB70" s="57">
        <v>1</v>
      </c>
      <c r="AC70" s="57">
        <v>2</v>
      </c>
      <c r="AD70" s="57">
        <v>40</v>
      </c>
      <c r="AE70" s="57">
        <v>20</v>
      </c>
      <c r="AH70" s="82"/>
    </row>
    <row r="71" spans="1:34" ht="14.5">
      <c r="A71" s="57">
        <v>26</v>
      </c>
      <c r="B71" s="57" t="s">
        <v>428</v>
      </c>
      <c r="C71" s="57">
        <v>9580</v>
      </c>
      <c r="D71" s="79" t="s">
        <v>454</v>
      </c>
      <c r="E71" s="78">
        <v>90</v>
      </c>
      <c r="F71" s="57">
        <v>0</v>
      </c>
      <c r="G71" s="57">
        <v>0</v>
      </c>
      <c r="H71" s="57">
        <v>0</v>
      </c>
      <c r="I71" s="57">
        <v>0</v>
      </c>
      <c r="J71" s="57">
        <v>6</v>
      </c>
      <c r="K71" s="57">
        <v>0</v>
      </c>
      <c r="L71" s="57">
        <v>18</v>
      </c>
      <c r="M71" s="57">
        <v>4</v>
      </c>
      <c r="N71" s="57">
        <v>0</v>
      </c>
      <c r="O71" s="57">
        <v>0</v>
      </c>
      <c r="P71" s="57">
        <v>0</v>
      </c>
      <c r="Q71" s="57">
        <v>6</v>
      </c>
      <c r="R71" s="57">
        <v>1</v>
      </c>
      <c r="S71" s="57">
        <v>3</v>
      </c>
      <c r="T71" s="57">
        <v>1</v>
      </c>
      <c r="U71" s="57">
        <v>1</v>
      </c>
      <c r="V71" s="57">
        <v>0</v>
      </c>
      <c r="W71" s="57">
        <v>0</v>
      </c>
      <c r="X71" s="57">
        <v>0</v>
      </c>
      <c r="Y71" s="57">
        <v>0</v>
      </c>
      <c r="Z71" s="57">
        <v>0</v>
      </c>
      <c r="AA71" s="57">
        <v>1</v>
      </c>
      <c r="AB71" s="57">
        <v>0</v>
      </c>
      <c r="AC71" s="57">
        <v>1</v>
      </c>
      <c r="AD71" s="57">
        <v>0</v>
      </c>
      <c r="AE71" s="57">
        <v>1</v>
      </c>
      <c r="AF71" s="57">
        <v>7</v>
      </c>
      <c r="AG71" s="57">
        <v>10</v>
      </c>
      <c r="AH71" s="82"/>
    </row>
    <row r="72" spans="1:34" ht="14.5">
      <c r="A72" s="57">
        <v>27</v>
      </c>
      <c r="B72" s="57" t="s">
        <v>428</v>
      </c>
      <c r="C72" s="57">
        <v>9531</v>
      </c>
      <c r="D72" s="79" t="s">
        <v>455</v>
      </c>
      <c r="E72" s="78">
        <v>18</v>
      </c>
      <c r="F72" s="57">
        <v>0</v>
      </c>
      <c r="G72" s="57">
        <v>0</v>
      </c>
      <c r="H72" s="57">
        <v>0</v>
      </c>
      <c r="I72" s="57">
        <v>0</v>
      </c>
      <c r="J72" s="57">
        <v>0</v>
      </c>
      <c r="K72" s="57">
        <v>0</v>
      </c>
      <c r="L72" s="57">
        <v>18</v>
      </c>
      <c r="M72" s="57">
        <v>4</v>
      </c>
      <c r="N72" s="57">
        <v>0</v>
      </c>
      <c r="O72" s="57">
        <v>0</v>
      </c>
      <c r="P72" s="57">
        <v>0</v>
      </c>
      <c r="Q72" s="57">
        <v>3</v>
      </c>
      <c r="R72" s="57">
        <v>0</v>
      </c>
      <c r="S72" s="57">
        <v>0</v>
      </c>
      <c r="T72" s="57">
        <v>0</v>
      </c>
      <c r="U72" s="57">
        <v>1</v>
      </c>
      <c r="V72" s="57">
        <v>0</v>
      </c>
      <c r="W72" s="57">
        <v>0</v>
      </c>
      <c r="X72" s="57">
        <v>3</v>
      </c>
      <c r="Y72" s="57">
        <v>3</v>
      </c>
      <c r="Z72" s="57">
        <v>0</v>
      </c>
      <c r="AA72" s="57">
        <v>0</v>
      </c>
      <c r="AB72" s="57">
        <v>0</v>
      </c>
      <c r="AC72" s="57">
        <v>0</v>
      </c>
      <c r="AD72" s="57">
        <v>0</v>
      </c>
      <c r="AE72" s="57">
        <v>0</v>
      </c>
      <c r="AF72" s="57">
        <v>0</v>
      </c>
      <c r="AG72" s="57">
        <v>17</v>
      </c>
      <c r="AH72" s="82"/>
    </row>
    <row r="73" spans="1:34" ht="14.5">
      <c r="A73" s="57">
        <v>28</v>
      </c>
      <c r="B73" s="57" t="s">
        <v>428</v>
      </c>
      <c r="C73" s="57">
        <v>9626</v>
      </c>
      <c r="D73" s="79" t="s">
        <v>456</v>
      </c>
      <c r="E73" s="78">
        <v>94</v>
      </c>
      <c r="F73" s="57">
        <v>1</v>
      </c>
      <c r="G73" s="57">
        <v>0</v>
      </c>
      <c r="H73" s="57">
        <v>0</v>
      </c>
      <c r="I73" s="57">
        <v>0</v>
      </c>
      <c r="J73" s="57">
        <v>83</v>
      </c>
      <c r="K73" s="57">
        <v>1</v>
      </c>
      <c r="L73" s="57">
        <v>56</v>
      </c>
      <c r="M73" s="57">
        <v>5</v>
      </c>
      <c r="N73" s="57">
        <v>13</v>
      </c>
      <c r="O73" s="57">
        <v>4</v>
      </c>
      <c r="P73" s="57">
        <v>11</v>
      </c>
      <c r="Q73" s="57">
        <v>9</v>
      </c>
      <c r="R73" s="57">
        <v>0</v>
      </c>
      <c r="S73" s="57">
        <v>19</v>
      </c>
      <c r="T73" s="57">
        <v>3</v>
      </c>
      <c r="U73" s="57">
        <v>0</v>
      </c>
      <c r="V73" s="57">
        <v>7</v>
      </c>
      <c r="W73" s="57">
        <v>0</v>
      </c>
      <c r="X73" s="57">
        <v>0</v>
      </c>
      <c r="Y73" s="57">
        <v>1</v>
      </c>
      <c r="Z73" s="57">
        <v>1</v>
      </c>
      <c r="AA73" s="57">
        <v>1</v>
      </c>
      <c r="AB73" s="57">
        <v>1</v>
      </c>
      <c r="AC73" s="57">
        <v>1</v>
      </c>
      <c r="AD73" s="57">
        <v>40</v>
      </c>
      <c r="AE73" s="57">
        <v>20</v>
      </c>
      <c r="AF73" s="57">
        <v>48</v>
      </c>
      <c r="AG73" s="57">
        <v>140</v>
      </c>
      <c r="AH73" s="82"/>
    </row>
    <row r="74" spans="1:34" ht="14.5">
      <c r="A74" s="57">
        <v>29</v>
      </c>
      <c r="B74" s="57" t="s">
        <v>428</v>
      </c>
      <c r="C74" s="57">
        <v>9628</v>
      </c>
      <c r="D74" s="81" t="s">
        <v>457</v>
      </c>
      <c r="E74" s="78">
        <v>123</v>
      </c>
      <c r="F74" s="57">
        <v>1</v>
      </c>
      <c r="G74" s="57">
        <v>0</v>
      </c>
      <c r="H74" s="57">
        <v>0</v>
      </c>
      <c r="I74" s="57">
        <v>0</v>
      </c>
      <c r="J74" s="57">
        <v>43</v>
      </c>
      <c r="K74" s="57">
        <v>1</v>
      </c>
      <c r="L74" s="57">
        <v>60</v>
      </c>
      <c r="M74" s="57">
        <v>8</v>
      </c>
      <c r="N74" s="57">
        <v>1</v>
      </c>
      <c r="O74" s="57">
        <v>0</v>
      </c>
      <c r="P74" s="57">
        <v>8</v>
      </c>
      <c r="Q74" s="57">
        <v>9</v>
      </c>
      <c r="R74" s="57">
        <v>0</v>
      </c>
      <c r="S74" s="57">
        <v>2</v>
      </c>
      <c r="T74" s="57">
        <v>3</v>
      </c>
      <c r="U74" s="57">
        <v>0</v>
      </c>
      <c r="V74" s="57">
        <v>2</v>
      </c>
      <c r="W74" s="57">
        <v>8</v>
      </c>
      <c r="X74" s="57">
        <v>0</v>
      </c>
      <c r="Y74" s="57">
        <v>1</v>
      </c>
      <c r="Z74" s="57">
        <v>0</v>
      </c>
      <c r="AA74" s="57">
        <v>3</v>
      </c>
      <c r="AB74" s="57">
        <v>0</v>
      </c>
      <c r="AC74" s="57">
        <v>3</v>
      </c>
      <c r="AD74" s="57">
        <v>0</v>
      </c>
      <c r="AE74" s="57">
        <v>29</v>
      </c>
      <c r="AF74" s="57">
        <v>60</v>
      </c>
      <c r="AG74" s="57">
        <v>120</v>
      </c>
      <c r="AH74" s="82"/>
    </row>
    <row r="75" spans="1:34" ht="14.5">
      <c r="A75" s="57">
        <v>30</v>
      </c>
      <c r="B75" s="57" t="s">
        <v>428</v>
      </c>
      <c r="C75" s="57">
        <v>9514</v>
      </c>
      <c r="D75" s="79" t="s">
        <v>458</v>
      </c>
      <c r="E75" s="78">
        <v>38</v>
      </c>
      <c r="F75" s="57">
        <v>0</v>
      </c>
      <c r="G75" s="57">
        <v>2</v>
      </c>
      <c r="H75" s="57">
        <v>0</v>
      </c>
      <c r="I75" s="57">
        <v>0</v>
      </c>
      <c r="J75" s="57">
        <v>68</v>
      </c>
      <c r="K75" s="57">
        <v>0</v>
      </c>
      <c r="L75" s="57">
        <v>14</v>
      </c>
      <c r="M75" s="57">
        <v>14</v>
      </c>
      <c r="N75" s="57">
        <v>0</v>
      </c>
      <c r="O75" s="57">
        <v>0</v>
      </c>
      <c r="P75" s="57">
        <v>9</v>
      </c>
      <c r="Q75" s="57">
        <v>2</v>
      </c>
      <c r="R75" s="57">
        <v>0</v>
      </c>
      <c r="S75" s="57">
        <v>0</v>
      </c>
      <c r="T75" s="57">
        <v>1</v>
      </c>
      <c r="U75" s="57">
        <v>1</v>
      </c>
      <c r="V75" s="57">
        <v>0</v>
      </c>
      <c r="W75" s="57">
        <v>0</v>
      </c>
      <c r="X75" s="57">
        <v>4</v>
      </c>
      <c r="Y75" s="57">
        <v>1</v>
      </c>
      <c r="Z75" s="57">
        <v>0</v>
      </c>
      <c r="AA75" s="57">
        <v>1</v>
      </c>
      <c r="AB75" s="57">
        <v>0</v>
      </c>
      <c r="AC75" s="57">
        <v>1</v>
      </c>
      <c r="AD75" s="57">
        <v>0</v>
      </c>
      <c r="AE75" s="57">
        <v>4</v>
      </c>
      <c r="AF75" s="57">
        <v>8</v>
      </c>
      <c r="AG75" s="57">
        <v>50</v>
      </c>
      <c r="AH75" s="82"/>
    </row>
    <row r="76" spans="1:34" ht="14.5">
      <c r="A76" s="57">
        <v>31</v>
      </c>
      <c r="B76" s="57" t="s">
        <v>428</v>
      </c>
      <c r="C76" s="57">
        <v>9533</v>
      </c>
      <c r="D76" s="79" t="s">
        <v>459</v>
      </c>
      <c r="E76" s="78">
        <v>65</v>
      </c>
      <c r="F76" s="57">
        <v>0</v>
      </c>
      <c r="G76" s="57">
        <v>0</v>
      </c>
      <c r="H76" s="57">
        <v>0</v>
      </c>
      <c r="I76" s="57">
        <v>0</v>
      </c>
      <c r="J76" s="57">
        <v>0</v>
      </c>
      <c r="K76" s="57">
        <v>14</v>
      </c>
      <c r="L76" s="57">
        <v>46</v>
      </c>
      <c r="M76" s="57">
        <v>4</v>
      </c>
      <c r="N76" s="57">
        <v>10</v>
      </c>
      <c r="O76" s="57">
        <v>4</v>
      </c>
      <c r="P76" s="57">
        <v>0</v>
      </c>
      <c r="Q76" s="57">
        <v>5</v>
      </c>
      <c r="R76" s="57">
        <v>3</v>
      </c>
      <c r="S76" s="57">
        <v>1</v>
      </c>
      <c r="T76" s="57">
        <v>3</v>
      </c>
      <c r="U76" s="57">
        <v>2</v>
      </c>
      <c r="V76" s="57">
        <v>2</v>
      </c>
      <c r="W76" s="57">
        <v>1</v>
      </c>
      <c r="X76" s="57">
        <v>0</v>
      </c>
      <c r="Y76" s="57">
        <v>0</v>
      </c>
      <c r="Z76" s="57">
        <v>0</v>
      </c>
      <c r="AA76" s="57">
        <v>1</v>
      </c>
      <c r="AB76" s="57">
        <v>0</v>
      </c>
      <c r="AC76" s="57">
        <v>1</v>
      </c>
      <c r="AD76" s="57">
        <v>0</v>
      </c>
      <c r="AE76" s="57">
        <v>2</v>
      </c>
      <c r="AF76" s="57">
        <v>8</v>
      </c>
      <c r="AG76" s="57">
        <v>20</v>
      </c>
      <c r="AH76" s="82"/>
    </row>
    <row r="77" spans="1:34" ht="14.5">
      <c r="A77" s="57">
        <v>32</v>
      </c>
      <c r="B77" s="57" t="s">
        <v>428</v>
      </c>
      <c r="C77" s="57">
        <v>9571</v>
      </c>
      <c r="D77" s="79" t="s">
        <v>460</v>
      </c>
      <c r="E77" s="78">
        <v>22</v>
      </c>
      <c r="F77" s="57">
        <v>1</v>
      </c>
      <c r="G77" s="57">
        <v>0</v>
      </c>
      <c r="H77" s="57">
        <v>1</v>
      </c>
      <c r="I77" s="57">
        <v>0</v>
      </c>
      <c r="J77" s="57">
        <v>22</v>
      </c>
      <c r="K77" s="57">
        <v>0</v>
      </c>
      <c r="L77" s="57">
        <v>22</v>
      </c>
      <c r="M77" s="57">
        <v>3</v>
      </c>
      <c r="N77" s="57">
        <v>0</v>
      </c>
      <c r="O77" s="57">
        <v>0</v>
      </c>
      <c r="P77" s="57">
        <v>5</v>
      </c>
      <c r="Q77" s="57">
        <v>0</v>
      </c>
      <c r="R77" s="57">
        <v>0</v>
      </c>
      <c r="S77" s="57">
        <v>0</v>
      </c>
      <c r="T77" s="57">
        <v>2</v>
      </c>
      <c r="U77" s="57">
        <v>0</v>
      </c>
      <c r="V77" s="57">
        <v>0</v>
      </c>
      <c r="W77" s="57">
        <v>0</v>
      </c>
      <c r="X77" s="57">
        <v>0</v>
      </c>
      <c r="Y77" s="57">
        <v>2</v>
      </c>
      <c r="Z77" s="57">
        <v>0</v>
      </c>
      <c r="AA77" s="57">
        <v>0</v>
      </c>
      <c r="AB77" s="57">
        <v>0</v>
      </c>
      <c r="AC77" s="57">
        <v>0</v>
      </c>
      <c r="AD77" s="57">
        <v>0</v>
      </c>
      <c r="AE77" s="57">
        <v>0</v>
      </c>
      <c r="AF77" s="57">
        <v>8</v>
      </c>
      <c r="AG77" s="57">
        <v>10</v>
      </c>
      <c r="AH77" s="82"/>
    </row>
    <row r="78" spans="1:34" ht="13">
      <c r="D78" s="62" t="s">
        <v>58</v>
      </c>
      <c r="E78" s="62">
        <f t="shared" ref="E78:AG78" si="2">SUM(E46:E77)</f>
        <v>2174</v>
      </c>
      <c r="F78" s="62">
        <f t="shared" si="2"/>
        <v>20</v>
      </c>
      <c r="G78" s="62">
        <f t="shared" si="2"/>
        <v>6</v>
      </c>
      <c r="H78" s="62">
        <f t="shared" si="2"/>
        <v>1</v>
      </c>
      <c r="I78" s="62">
        <f t="shared" si="2"/>
        <v>2</v>
      </c>
      <c r="J78" s="62">
        <f t="shared" si="2"/>
        <v>1307</v>
      </c>
      <c r="K78" s="62">
        <f t="shared" si="2"/>
        <v>176.5</v>
      </c>
      <c r="L78" s="62">
        <f t="shared" si="2"/>
        <v>1274.25</v>
      </c>
      <c r="M78" s="62">
        <f t="shared" si="2"/>
        <v>139</v>
      </c>
      <c r="N78" s="62">
        <f t="shared" si="2"/>
        <v>164</v>
      </c>
      <c r="O78" s="62">
        <f t="shared" si="2"/>
        <v>102</v>
      </c>
      <c r="P78" s="62">
        <f t="shared" si="2"/>
        <v>552</v>
      </c>
      <c r="Q78" s="62">
        <f t="shared" si="2"/>
        <v>260</v>
      </c>
      <c r="R78" s="62">
        <f t="shared" si="2"/>
        <v>26</v>
      </c>
      <c r="S78" s="62">
        <f t="shared" si="2"/>
        <v>99</v>
      </c>
      <c r="T78" s="62">
        <f t="shared" si="2"/>
        <v>82</v>
      </c>
      <c r="U78" s="62">
        <f t="shared" si="2"/>
        <v>21</v>
      </c>
      <c r="V78" s="62">
        <f t="shared" si="2"/>
        <v>24</v>
      </c>
      <c r="W78" s="62">
        <f t="shared" si="2"/>
        <v>87</v>
      </c>
      <c r="X78" s="62">
        <f t="shared" si="2"/>
        <v>18</v>
      </c>
      <c r="Y78" s="62">
        <f t="shared" si="2"/>
        <v>24</v>
      </c>
      <c r="Z78" s="62">
        <f t="shared" si="2"/>
        <v>8</v>
      </c>
      <c r="AA78" s="62">
        <f t="shared" si="2"/>
        <v>43</v>
      </c>
      <c r="AB78" s="62">
        <f t="shared" si="2"/>
        <v>7</v>
      </c>
      <c r="AC78" s="62">
        <f t="shared" si="2"/>
        <v>44</v>
      </c>
      <c r="AD78" s="62">
        <f t="shared" si="2"/>
        <v>299.5</v>
      </c>
      <c r="AE78" s="62">
        <f t="shared" si="2"/>
        <v>494.25</v>
      </c>
      <c r="AF78" s="62">
        <f t="shared" si="2"/>
        <v>656</v>
      </c>
      <c r="AG78" s="62">
        <f t="shared" si="2"/>
        <v>2750</v>
      </c>
    </row>
    <row r="79" spans="1:34" ht="13"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</row>
    <row r="80" spans="1:34" ht="14.5">
      <c r="A80" s="57">
        <v>1</v>
      </c>
      <c r="B80" s="57" t="s">
        <v>461</v>
      </c>
      <c r="C80" s="57">
        <v>9675</v>
      </c>
      <c r="D80" s="68" t="s">
        <v>462</v>
      </c>
      <c r="E80" s="78">
        <v>93</v>
      </c>
      <c r="F80" s="57">
        <v>0</v>
      </c>
      <c r="G80" s="57">
        <v>0</v>
      </c>
      <c r="H80" s="57">
        <v>0</v>
      </c>
      <c r="I80" s="57">
        <v>1</v>
      </c>
      <c r="J80" s="57">
        <v>32</v>
      </c>
      <c r="K80" s="57">
        <v>6</v>
      </c>
      <c r="L80" s="57">
        <v>71</v>
      </c>
      <c r="M80" s="57">
        <v>8</v>
      </c>
      <c r="N80" s="57">
        <v>7</v>
      </c>
      <c r="O80" s="57">
        <v>0</v>
      </c>
      <c r="P80" s="57">
        <v>70</v>
      </c>
      <c r="Q80" s="57">
        <v>11</v>
      </c>
      <c r="R80" s="57">
        <v>0</v>
      </c>
      <c r="S80" s="57">
        <v>4</v>
      </c>
      <c r="T80" s="57">
        <v>0</v>
      </c>
      <c r="U80" s="57">
        <v>2</v>
      </c>
      <c r="V80" s="57">
        <v>0</v>
      </c>
      <c r="W80" s="57">
        <v>4</v>
      </c>
      <c r="X80" s="57">
        <v>0</v>
      </c>
      <c r="Y80" s="57">
        <v>0</v>
      </c>
      <c r="Z80" s="57">
        <v>0</v>
      </c>
      <c r="AA80" s="57">
        <v>0</v>
      </c>
      <c r="AB80" s="57">
        <v>0</v>
      </c>
      <c r="AC80" s="57">
        <v>0</v>
      </c>
      <c r="AD80" s="57">
        <v>0</v>
      </c>
      <c r="AE80" s="57">
        <v>0</v>
      </c>
      <c r="AF80" s="57">
        <v>30</v>
      </c>
      <c r="AG80" s="57">
        <v>100</v>
      </c>
    </row>
    <row r="81" spans="1:33" ht="14.5">
      <c r="A81" s="57">
        <v>2</v>
      </c>
      <c r="B81" s="57" t="s">
        <v>461</v>
      </c>
      <c r="C81" s="57">
        <v>9650</v>
      </c>
      <c r="D81" s="79" t="s">
        <v>463</v>
      </c>
      <c r="E81" s="78">
        <v>51</v>
      </c>
      <c r="F81" s="57">
        <v>0</v>
      </c>
      <c r="G81" s="57">
        <v>0</v>
      </c>
      <c r="H81" s="57">
        <v>0</v>
      </c>
      <c r="I81" s="57">
        <v>0</v>
      </c>
      <c r="J81" s="57">
        <v>80</v>
      </c>
      <c r="K81" s="57">
        <v>0</v>
      </c>
      <c r="L81" s="57">
        <v>10</v>
      </c>
      <c r="M81" s="57">
        <v>4</v>
      </c>
      <c r="N81" s="57">
        <v>0</v>
      </c>
      <c r="O81" s="57">
        <v>0</v>
      </c>
      <c r="P81" s="57">
        <v>0</v>
      </c>
      <c r="Q81" s="57">
        <v>8</v>
      </c>
      <c r="R81" s="57">
        <v>1</v>
      </c>
      <c r="S81" s="57">
        <v>3</v>
      </c>
      <c r="T81" s="57">
        <v>1</v>
      </c>
      <c r="U81" s="57">
        <v>0</v>
      </c>
      <c r="V81" s="57">
        <v>0</v>
      </c>
      <c r="W81" s="57">
        <v>0</v>
      </c>
      <c r="X81" s="57">
        <v>0</v>
      </c>
      <c r="Y81" s="57">
        <v>1</v>
      </c>
      <c r="Z81" s="57">
        <v>0</v>
      </c>
      <c r="AA81" s="57">
        <v>2</v>
      </c>
      <c r="AB81" s="57">
        <v>0</v>
      </c>
      <c r="AC81" s="57">
        <v>2</v>
      </c>
      <c r="AD81" s="57">
        <v>0</v>
      </c>
      <c r="AE81" s="57">
        <v>40</v>
      </c>
      <c r="AF81" s="57">
        <v>40</v>
      </c>
      <c r="AG81" s="57">
        <v>80</v>
      </c>
    </row>
    <row r="82" spans="1:33" ht="14.5">
      <c r="A82" s="57">
        <v>3</v>
      </c>
      <c r="B82" s="57" t="s">
        <v>461</v>
      </c>
      <c r="C82" s="57">
        <v>9670</v>
      </c>
      <c r="D82" s="79" t="s">
        <v>464</v>
      </c>
      <c r="E82" s="78">
        <v>58</v>
      </c>
      <c r="F82" s="57">
        <v>0</v>
      </c>
      <c r="G82" s="57">
        <v>0</v>
      </c>
      <c r="H82" s="57">
        <v>0</v>
      </c>
      <c r="I82" s="57">
        <v>0</v>
      </c>
      <c r="J82" s="57">
        <v>16</v>
      </c>
      <c r="K82" s="57">
        <v>1</v>
      </c>
      <c r="L82" s="57">
        <v>35</v>
      </c>
      <c r="M82" s="57">
        <v>4</v>
      </c>
      <c r="N82" s="57">
        <v>0</v>
      </c>
      <c r="O82" s="57">
        <v>0</v>
      </c>
      <c r="P82" s="57">
        <v>6</v>
      </c>
      <c r="Q82" s="57">
        <v>8</v>
      </c>
      <c r="R82" s="57">
        <v>3</v>
      </c>
      <c r="S82" s="57">
        <v>2</v>
      </c>
      <c r="T82" s="57">
        <v>0</v>
      </c>
      <c r="U82" s="57">
        <v>2</v>
      </c>
      <c r="V82" s="57">
        <v>0</v>
      </c>
      <c r="W82" s="57">
        <v>0</v>
      </c>
      <c r="X82" s="57">
        <v>0</v>
      </c>
      <c r="Y82" s="57">
        <v>1</v>
      </c>
      <c r="Z82" s="57">
        <v>0</v>
      </c>
      <c r="AA82" s="57">
        <v>3</v>
      </c>
      <c r="AB82" s="57">
        <v>0</v>
      </c>
      <c r="AC82" s="57">
        <v>3</v>
      </c>
      <c r="AD82" s="57">
        <v>0</v>
      </c>
      <c r="AE82" s="57">
        <v>25</v>
      </c>
      <c r="AF82" s="57">
        <v>10</v>
      </c>
      <c r="AG82" s="57">
        <v>20</v>
      </c>
    </row>
    <row r="83" spans="1:33" ht="14.5">
      <c r="A83" s="57">
        <v>4</v>
      </c>
      <c r="B83" s="57" t="s">
        <v>461</v>
      </c>
      <c r="C83" s="57">
        <v>9711</v>
      </c>
      <c r="D83" s="57" t="s">
        <v>465</v>
      </c>
      <c r="E83" s="78">
        <v>64</v>
      </c>
      <c r="F83" s="57">
        <v>2</v>
      </c>
      <c r="G83" s="57">
        <v>0</v>
      </c>
      <c r="H83" s="57">
        <v>0</v>
      </c>
      <c r="I83" s="57">
        <v>0</v>
      </c>
      <c r="J83" s="57">
        <v>100</v>
      </c>
      <c r="K83" s="57">
        <v>2</v>
      </c>
      <c r="L83" s="57">
        <v>17</v>
      </c>
      <c r="M83" s="57">
        <v>3</v>
      </c>
      <c r="N83" s="57">
        <v>2</v>
      </c>
      <c r="O83" s="57">
        <v>0</v>
      </c>
      <c r="P83" s="57">
        <v>17</v>
      </c>
      <c r="Q83" s="57">
        <v>12</v>
      </c>
      <c r="R83" s="57">
        <v>0</v>
      </c>
      <c r="S83" s="57">
        <v>0</v>
      </c>
      <c r="T83" s="57">
        <v>0</v>
      </c>
      <c r="U83" s="57">
        <v>0</v>
      </c>
      <c r="V83" s="57">
        <v>0</v>
      </c>
      <c r="W83" s="57">
        <v>0</v>
      </c>
      <c r="X83" s="57">
        <v>9</v>
      </c>
      <c r="Y83" s="57">
        <v>0</v>
      </c>
      <c r="Z83" s="57">
        <v>0</v>
      </c>
      <c r="AA83" s="57">
        <v>0</v>
      </c>
      <c r="AB83" s="57">
        <v>0</v>
      </c>
      <c r="AC83" s="57">
        <v>0</v>
      </c>
      <c r="AD83" s="57">
        <v>0</v>
      </c>
      <c r="AE83" s="57">
        <v>0</v>
      </c>
      <c r="AF83" s="57">
        <v>10</v>
      </c>
      <c r="AG83" s="57">
        <v>50</v>
      </c>
    </row>
    <row r="84" spans="1:33" ht="14.5">
      <c r="A84" s="57">
        <v>5</v>
      </c>
      <c r="B84" s="57" t="s">
        <v>461</v>
      </c>
      <c r="C84" s="57">
        <v>9674</v>
      </c>
      <c r="D84" s="79" t="s">
        <v>466</v>
      </c>
      <c r="E84" s="78">
        <v>100</v>
      </c>
      <c r="F84" s="57">
        <v>0</v>
      </c>
      <c r="G84" s="57">
        <v>0</v>
      </c>
      <c r="H84" s="57">
        <v>0</v>
      </c>
      <c r="I84" s="57">
        <v>0</v>
      </c>
      <c r="J84" s="57">
        <v>100</v>
      </c>
      <c r="K84" s="57">
        <v>0</v>
      </c>
      <c r="L84" s="57">
        <v>21</v>
      </c>
      <c r="M84" s="57">
        <v>4</v>
      </c>
      <c r="N84" s="57">
        <v>10</v>
      </c>
      <c r="O84" s="57">
        <v>14</v>
      </c>
      <c r="P84" s="57">
        <v>10</v>
      </c>
      <c r="Q84" s="57">
        <v>7</v>
      </c>
      <c r="R84" s="57">
        <v>0</v>
      </c>
      <c r="S84" s="57">
        <v>8</v>
      </c>
      <c r="T84" s="57">
        <v>2</v>
      </c>
      <c r="U84" s="57">
        <v>0</v>
      </c>
      <c r="V84" s="57">
        <v>6</v>
      </c>
      <c r="W84" s="57">
        <v>0</v>
      </c>
      <c r="X84" s="57">
        <v>0</v>
      </c>
      <c r="Y84" s="57">
        <v>1</v>
      </c>
      <c r="Z84" s="57">
        <v>0</v>
      </c>
      <c r="AA84" s="57">
        <v>3</v>
      </c>
      <c r="AB84" s="57">
        <v>0</v>
      </c>
      <c r="AC84" s="57">
        <v>3</v>
      </c>
      <c r="AD84" s="57">
        <v>0</v>
      </c>
      <c r="AE84" s="57">
        <v>37</v>
      </c>
      <c r="AF84" s="57">
        <v>30</v>
      </c>
      <c r="AG84" s="57">
        <v>150</v>
      </c>
    </row>
    <row r="85" spans="1:33" ht="14.5">
      <c r="A85" s="57">
        <v>6</v>
      </c>
      <c r="B85" s="57" t="s">
        <v>461</v>
      </c>
      <c r="C85" s="57">
        <v>9676</v>
      </c>
      <c r="D85" s="68" t="s">
        <v>467</v>
      </c>
      <c r="E85" s="78">
        <v>112</v>
      </c>
      <c r="F85" s="57">
        <v>0</v>
      </c>
      <c r="G85" s="57">
        <v>1</v>
      </c>
      <c r="H85" s="57">
        <v>0</v>
      </c>
      <c r="I85" s="57">
        <v>0</v>
      </c>
      <c r="J85" s="57">
        <v>118</v>
      </c>
      <c r="K85" s="57">
        <v>5</v>
      </c>
      <c r="L85" s="57">
        <v>49</v>
      </c>
      <c r="M85" s="57">
        <v>4</v>
      </c>
      <c r="N85" s="57">
        <v>5</v>
      </c>
      <c r="O85" s="57">
        <v>3</v>
      </c>
      <c r="P85" s="57">
        <v>16</v>
      </c>
      <c r="Q85" s="57">
        <v>8</v>
      </c>
      <c r="R85" s="57">
        <v>0</v>
      </c>
      <c r="S85" s="57">
        <v>3</v>
      </c>
      <c r="T85" s="57">
        <v>5</v>
      </c>
      <c r="U85" s="57">
        <v>0</v>
      </c>
      <c r="V85" s="57">
        <v>0</v>
      </c>
      <c r="W85" s="57">
        <v>1</v>
      </c>
      <c r="X85" s="57">
        <v>0</v>
      </c>
      <c r="Y85" s="57">
        <v>0</v>
      </c>
      <c r="Z85" s="57">
        <v>1</v>
      </c>
      <c r="AA85" s="57">
        <v>0</v>
      </c>
      <c r="AB85" s="57">
        <v>1</v>
      </c>
      <c r="AC85" s="57">
        <v>0</v>
      </c>
      <c r="AD85" s="57">
        <v>45</v>
      </c>
      <c r="AE85" s="57">
        <v>0</v>
      </c>
      <c r="AF85" s="57">
        <v>18</v>
      </c>
      <c r="AG85" s="57">
        <v>45</v>
      </c>
    </row>
    <row r="86" spans="1:33" ht="14.5">
      <c r="A86" s="57">
        <v>7</v>
      </c>
      <c r="B86" s="57" t="s">
        <v>461</v>
      </c>
      <c r="C86" s="57">
        <v>9688</v>
      </c>
      <c r="D86" s="79" t="s">
        <v>468</v>
      </c>
      <c r="E86" s="78">
        <v>69</v>
      </c>
      <c r="F86" s="57">
        <v>2</v>
      </c>
      <c r="G86" s="57">
        <v>0</v>
      </c>
      <c r="H86" s="57">
        <v>0</v>
      </c>
      <c r="I86" s="57">
        <v>0</v>
      </c>
      <c r="J86" s="57">
        <v>115</v>
      </c>
      <c r="K86" s="57">
        <v>6</v>
      </c>
      <c r="L86" s="57">
        <v>40</v>
      </c>
      <c r="M86" s="57">
        <v>12</v>
      </c>
      <c r="N86" s="57">
        <v>5</v>
      </c>
      <c r="O86" s="57">
        <v>5</v>
      </c>
      <c r="P86" s="57">
        <v>0</v>
      </c>
      <c r="Q86" s="57">
        <v>12</v>
      </c>
      <c r="R86" s="57">
        <v>9</v>
      </c>
      <c r="S86" s="57">
        <v>4</v>
      </c>
      <c r="T86" s="57">
        <v>3</v>
      </c>
      <c r="U86" s="57">
        <v>0</v>
      </c>
      <c r="V86" s="57">
        <v>4</v>
      </c>
      <c r="W86" s="57">
        <v>2</v>
      </c>
      <c r="X86" s="57">
        <v>12</v>
      </c>
      <c r="Y86" s="57">
        <v>1</v>
      </c>
      <c r="Z86" s="57">
        <v>1</v>
      </c>
      <c r="AA86" s="57">
        <v>0</v>
      </c>
      <c r="AB86" s="57">
        <v>1</v>
      </c>
      <c r="AC86" s="57">
        <v>0</v>
      </c>
      <c r="AD86" s="57">
        <v>40</v>
      </c>
      <c r="AE86" s="57">
        <v>0</v>
      </c>
      <c r="AF86" s="57">
        <v>18</v>
      </c>
      <c r="AG86" s="57">
        <v>120</v>
      </c>
    </row>
    <row r="87" spans="1:33" ht="14.5">
      <c r="A87" s="57">
        <v>8</v>
      </c>
      <c r="B87" s="57" t="s">
        <v>461</v>
      </c>
      <c r="C87" s="57">
        <v>9741</v>
      </c>
      <c r="D87" s="68" t="s">
        <v>469</v>
      </c>
      <c r="E87" s="78">
        <v>0</v>
      </c>
    </row>
    <row r="88" spans="1:33" ht="14.5">
      <c r="A88" s="57">
        <v>9</v>
      </c>
      <c r="B88" s="57" t="s">
        <v>461</v>
      </c>
      <c r="C88" s="57">
        <v>9680</v>
      </c>
      <c r="D88" s="79" t="s">
        <v>470</v>
      </c>
      <c r="E88" s="78">
        <v>72</v>
      </c>
      <c r="F88" s="57">
        <v>0</v>
      </c>
      <c r="G88" s="57">
        <v>0</v>
      </c>
      <c r="H88" s="57">
        <v>0</v>
      </c>
      <c r="I88" s="57">
        <v>0</v>
      </c>
      <c r="J88" s="57">
        <v>100</v>
      </c>
      <c r="K88" s="57">
        <v>3</v>
      </c>
      <c r="L88" s="57">
        <v>33</v>
      </c>
      <c r="M88" s="57">
        <v>4</v>
      </c>
      <c r="N88" s="57">
        <v>0</v>
      </c>
      <c r="O88" s="57">
        <v>0</v>
      </c>
      <c r="P88" s="57">
        <v>8</v>
      </c>
      <c r="Q88" s="57">
        <v>10</v>
      </c>
      <c r="R88" s="57">
        <v>0</v>
      </c>
      <c r="S88" s="57">
        <v>9</v>
      </c>
      <c r="T88" s="57">
        <v>0</v>
      </c>
      <c r="U88" s="57">
        <v>1</v>
      </c>
      <c r="V88" s="57">
        <v>0</v>
      </c>
      <c r="W88" s="57">
        <v>3</v>
      </c>
      <c r="X88" s="57">
        <v>0</v>
      </c>
      <c r="Y88" s="57">
        <v>0</v>
      </c>
      <c r="Z88" s="57">
        <v>0</v>
      </c>
      <c r="AA88" s="57">
        <v>1</v>
      </c>
      <c r="AB88" s="57">
        <v>0</v>
      </c>
      <c r="AC88" s="57">
        <v>1</v>
      </c>
      <c r="AD88" s="57">
        <v>0</v>
      </c>
      <c r="AE88" s="57">
        <v>32</v>
      </c>
      <c r="AF88" s="57">
        <v>22</v>
      </c>
      <c r="AG88" s="57">
        <v>39</v>
      </c>
    </row>
    <row r="89" spans="1:33" ht="14.5">
      <c r="A89" s="57">
        <v>10</v>
      </c>
      <c r="B89" s="57" t="s">
        <v>461</v>
      </c>
      <c r="C89" s="57">
        <v>9641</v>
      </c>
      <c r="D89" s="79" t="s">
        <v>471</v>
      </c>
      <c r="E89" s="78">
        <v>117</v>
      </c>
      <c r="F89" s="57">
        <v>0</v>
      </c>
      <c r="G89" s="57">
        <v>0</v>
      </c>
      <c r="H89" s="57">
        <v>0</v>
      </c>
      <c r="I89" s="57">
        <v>0</v>
      </c>
      <c r="J89" s="57">
        <v>115</v>
      </c>
      <c r="K89" s="57">
        <v>1</v>
      </c>
      <c r="L89" s="57">
        <v>52</v>
      </c>
      <c r="M89" s="57">
        <v>4</v>
      </c>
      <c r="N89" s="57">
        <v>53</v>
      </c>
      <c r="O89" s="57">
        <v>0</v>
      </c>
      <c r="P89" s="57">
        <v>52</v>
      </c>
      <c r="Q89" s="57">
        <v>9</v>
      </c>
      <c r="R89" s="57">
        <v>0</v>
      </c>
      <c r="S89" s="57">
        <v>27</v>
      </c>
      <c r="T89" s="57">
        <v>2</v>
      </c>
      <c r="U89" s="57">
        <v>2</v>
      </c>
      <c r="V89" s="57">
        <v>0</v>
      </c>
      <c r="W89" s="57">
        <v>1</v>
      </c>
      <c r="X89" s="57">
        <v>0</v>
      </c>
      <c r="Y89" s="57">
        <v>0</v>
      </c>
      <c r="Z89" s="57">
        <v>1</v>
      </c>
      <c r="AA89" s="57">
        <v>0</v>
      </c>
      <c r="AB89" s="57">
        <v>1</v>
      </c>
      <c r="AC89" s="57">
        <v>0</v>
      </c>
      <c r="AD89" s="57">
        <v>48</v>
      </c>
      <c r="AE89" s="57">
        <v>0</v>
      </c>
      <c r="AF89" s="57">
        <v>38</v>
      </c>
      <c r="AG89" s="57">
        <v>150</v>
      </c>
    </row>
    <row r="90" spans="1:33" ht="14.5">
      <c r="A90" s="57">
        <v>11</v>
      </c>
      <c r="B90" s="57" t="s">
        <v>461</v>
      </c>
      <c r="C90" s="57">
        <v>9682</v>
      </c>
      <c r="D90" s="79" t="s">
        <v>472</v>
      </c>
      <c r="E90" s="78">
        <v>17</v>
      </c>
      <c r="F90" s="57">
        <v>1</v>
      </c>
      <c r="G90" s="57">
        <v>0</v>
      </c>
      <c r="H90" s="57">
        <v>0</v>
      </c>
      <c r="I90" s="57">
        <v>0</v>
      </c>
      <c r="J90" s="57">
        <v>40</v>
      </c>
      <c r="K90" s="57">
        <v>0</v>
      </c>
      <c r="L90" s="57">
        <v>4</v>
      </c>
      <c r="M90" s="57">
        <v>4</v>
      </c>
      <c r="N90" s="57">
        <v>0</v>
      </c>
      <c r="O90" s="57">
        <v>0</v>
      </c>
      <c r="P90" s="57">
        <v>0</v>
      </c>
      <c r="Q90" s="57">
        <v>10</v>
      </c>
      <c r="R90" s="57">
        <v>1</v>
      </c>
      <c r="S90" s="57">
        <v>0</v>
      </c>
      <c r="T90" s="57">
        <v>0</v>
      </c>
      <c r="U90" s="57">
        <v>1</v>
      </c>
      <c r="V90" s="57">
        <v>0</v>
      </c>
      <c r="W90" s="57">
        <v>0</v>
      </c>
      <c r="X90" s="57">
        <v>0</v>
      </c>
      <c r="Y90" s="57">
        <v>1</v>
      </c>
      <c r="Z90" s="57">
        <v>0</v>
      </c>
      <c r="AA90" s="57">
        <v>2</v>
      </c>
      <c r="AB90" s="57">
        <v>0</v>
      </c>
      <c r="AC90" s="57">
        <v>2</v>
      </c>
      <c r="AD90" s="57">
        <v>0</v>
      </c>
      <c r="AE90" s="57">
        <v>35</v>
      </c>
      <c r="AF90" s="57">
        <v>15</v>
      </c>
      <c r="AG90" s="57">
        <v>100</v>
      </c>
    </row>
    <row r="91" spans="1:33" ht="14.5">
      <c r="A91" s="57">
        <v>12</v>
      </c>
      <c r="B91" s="57" t="s">
        <v>461</v>
      </c>
      <c r="C91" s="57">
        <v>9683</v>
      </c>
      <c r="D91" s="79" t="s">
        <v>473</v>
      </c>
      <c r="E91" s="78">
        <v>31</v>
      </c>
      <c r="F91" s="57">
        <v>0</v>
      </c>
      <c r="G91" s="57">
        <v>0</v>
      </c>
      <c r="H91" s="57">
        <v>0</v>
      </c>
      <c r="I91" s="57">
        <v>0</v>
      </c>
      <c r="J91" s="57">
        <v>50</v>
      </c>
      <c r="K91" s="57">
        <v>18</v>
      </c>
      <c r="L91" s="57">
        <v>0</v>
      </c>
      <c r="M91" s="57">
        <v>1</v>
      </c>
      <c r="N91" s="57">
        <v>0</v>
      </c>
      <c r="O91" s="57">
        <v>0</v>
      </c>
      <c r="P91" s="57">
        <v>0</v>
      </c>
      <c r="Q91" s="57">
        <v>6</v>
      </c>
      <c r="R91" s="57">
        <v>0</v>
      </c>
      <c r="S91" s="57">
        <v>0</v>
      </c>
      <c r="T91" s="57">
        <v>2</v>
      </c>
      <c r="U91" s="57">
        <v>1</v>
      </c>
      <c r="V91" s="57">
        <v>0</v>
      </c>
      <c r="W91" s="57">
        <v>0</v>
      </c>
      <c r="X91" s="57">
        <v>0</v>
      </c>
      <c r="Y91" s="57">
        <v>0</v>
      </c>
      <c r="Z91" s="57">
        <v>0</v>
      </c>
      <c r="AA91" s="57">
        <v>1</v>
      </c>
      <c r="AB91" s="57">
        <v>0</v>
      </c>
      <c r="AC91" s="57">
        <v>1</v>
      </c>
      <c r="AD91" s="57">
        <v>0</v>
      </c>
      <c r="AE91" s="57">
        <v>20</v>
      </c>
      <c r="AF91" s="57">
        <v>10</v>
      </c>
      <c r="AG91" s="57">
        <v>30</v>
      </c>
    </row>
    <row r="92" spans="1:33" ht="14.5">
      <c r="A92" s="57">
        <v>13</v>
      </c>
      <c r="B92" s="57" t="s">
        <v>461</v>
      </c>
      <c r="C92" s="57">
        <v>9693</v>
      </c>
      <c r="D92" s="79" t="s">
        <v>474</v>
      </c>
      <c r="E92" s="78">
        <v>53</v>
      </c>
      <c r="F92" s="57">
        <v>0</v>
      </c>
      <c r="G92" s="57">
        <v>0</v>
      </c>
      <c r="H92" s="57">
        <v>0</v>
      </c>
      <c r="I92" s="57">
        <v>0</v>
      </c>
      <c r="J92" s="57">
        <v>37</v>
      </c>
      <c r="K92" s="57">
        <v>0</v>
      </c>
      <c r="L92" s="57">
        <v>20</v>
      </c>
      <c r="M92" s="57">
        <v>4</v>
      </c>
      <c r="N92" s="57">
        <v>0</v>
      </c>
      <c r="O92" s="57">
        <v>0</v>
      </c>
      <c r="P92" s="57">
        <v>6</v>
      </c>
      <c r="Q92" s="57">
        <v>15</v>
      </c>
      <c r="R92" s="57">
        <v>0</v>
      </c>
      <c r="S92" s="57">
        <v>0</v>
      </c>
      <c r="T92" s="57">
        <v>1</v>
      </c>
      <c r="U92" s="57">
        <v>1</v>
      </c>
      <c r="V92" s="57">
        <v>0</v>
      </c>
      <c r="W92" s="57">
        <v>0</v>
      </c>
      <c r="X92" s="57">
        <v>0</v>
      </c>
      <c r="Y92" s="57">
        <v>0</v>
      </c>
      <c r="Z92" s="57">
        <v>0</v>
      </c>
      <c r="AA92" s="57">
        <v>2</v>
      </c>
      <c r="AB92" s="57">
        <v>0</v>
      </c>
      <c r="AC92" s="57">
        <v>2</v>
      </c>
      <c r="AD92" s="57">
        <v>0</v>
      </c>
      <c r="AE92" s="57">
        <v>22</v>
      </c>
      <c r="AF92" s="57">
        <v>22</v>
      </c>
      <c r="AG92" s="57">
        <v>82</v>
      </c>
    </row>
    <row r="93" spans="1:33" ht="12.5">
      <c r="A93" s="57">
        <v>14</v>
      </c>
      <c r="B93" s="57" t="s">
        <v>461</v>
      </c>
      <c r="C93" s="57">
        <v>9751</v>
      </c>
      <c r="D93" s="79" t="s">
        <v>475</v>
      </c>
      <c r="E93" s="77">
        <v>68</v>
      </c>
      <c r="F93" s="57">
        <v>0</v>
      </c>
      <c r="G93" s="57">
        <v>0</v>
      </c>
      <c r="H93" s="57">
        <v>0</v>
      </c>
      <c r="I93" s="57">
        <v>0</v>
      </c>
      <c r="J93" s="57">
        <v>9</v>
      </c>
      <c r="K93" s="57">
        <v>3</v>
      </c>
      <c r="L93" s="57">
        <v>165</v>
      </c>
      <c r="M93" s="57">
        <v>5</v>
      </c>
      <c r="N93" s="57">
        <v>0</v>
      </c>
      <c r="O93" s="57">
        <v>5</v>
      </c>
      <c r="P93" s="57">
        <v>13</v>
      </c>
      <c r="Q93" s="57">
        <v>8</v>
      </c>
      <c r="R93" s="57">
        <v>0</v>
      </c>
      <c r="S93" s="57">
        <v>1</v>
      </c>
      <c r="T93" s="57">
        <v>6</v>
      </c>
      <c r="U93" s="57">
        <v>0</v>
      </c>
      <c r="V93" s="57">
        <v>3</v>
      </c>
      <c r="W93" s="57">
        <v>2</v>
      </c>
      <c r="X93" s="57">
        <v>0</v>
      </c>
      <c r="Y93" s="57">
        <v>0</v>
      </c>
      <c r="Z93" s="57">
        <v>0</v>
      </c>
      <c r="AA93" s="57">
        <v>0</v>
      </c>
      <c r="AB93" s="57">
        <v>0</v>
      </c>
      <c r="AC93" s="57">
        <v>0</v>
      </c>
      <c r="AD93" s="57">
        <v>0</v>
      </c>
      <c r="AE93" s="57">
        <v>0</v>
      </c>
      <c r="AF93" s="57">
        <v>18</v>
      </c>
      <c r="AG93" s="57">
        <v>55</v>
      </c>
    </row>
    <row r="94" spans="1:33" ht="14.5">
      <c r="A94" s="57">
        <v>15</v>
      </c>
      <c r="B94" s="57" t="s">
        <v>461</v>
      </c>
      <c r="C94" s="57">
        <v>9652</v>
      </c>
      <c r="D94" s="68" t="s">
        <v>476</v>
      </c>
      <c r="E94" s="78">
        <v>10</v>
      </c>
      <c r="F94" s="57">
        <v>0</v>
      </c>
      <c r="G94" s="57">
        <v>0</v>
      </c>
      <c r="H94" s="57">
        <v>0</v>
      </c>
      <c r="I94" s="57">
        <v>0</v>
      </c>
      <c r="J94" s="57">
        <v>10</v>
      </c>
      <c r="K94" s="57">
        <v>0</v>
      </c>
      <c r="L94" s="57">
        <v>0</v>
      </c>
      <c r="M94" s="57">
        <v>0</v>
      </c>
      <c r="N94" s="57">
        <v>0</v>
      </c>
      <c r="O94" s="57">
        <v>0</v>
      </c>
      <c r="P94" s="57">
        <v>0</v>
      </c>
      <c r="Q94" s="57">
        <v>8</v>
      </c>
      <c r="R94" s="57">
        <v>0</v>
      </c>
      <c r="S94" s="57">
        <v>0</v>
      </c>
      <c r="T94" s="57">
        <v>0</v>
      </c>
      <c r="U94" s="57">
        <v>0</v>
      </c>
      <c r="V94" s="57">
        <v>0</v>
      </c>
      <c r="W94" s="57">
        <v>0</v>
      </c>
      <c r="X94" s="57">
        <v>0</v>
      </c>
      <c r="Y94" s="57">
        <v>0</v>
      </c>
      <c r="Z94" s="57">
        <v>0</v>
      </c>
      <c r="AA94" s="57">
        <v>0</v>
      </c>
      <c r="AB94" s="57">
        <v>0</v>
      </c>
      <c r="AC94" s="57">
        <v>0</v>
      </c>
      <c r="AD94" s="57">
        <v>0</v>
      </c>
      <c r="AE94" s="57">
        <v>0</v>
      </c>
      <c r="AF94" s="57">
        <v>4</v>
      </c>
      <c r="AG94" s="57">
        <v>4</v>
      </c>
    </row>
    <row r="95" spans="1:33" ht="14.5">
      <c r="A95" s="57">
        <v>16</v>
      </c>
      <c r="B95" s="57" t="s">
        <v>461</v>
      </c>
      <c r="C95" s="57">
        <v>9691</v>
      </c>
      <c r="D95" s="79" t="s">
        <v>477</v>
      </c>
      <c r="E95" s="78">
        <v>43</v>
      </c>
      <c r="F95" s="57">
        <v>1</v>
      </c>
      <c r="G95" s="57">
        <v>0</v>
      </c>
      <c r="H95" s="57">
        <v>0</v>
      </c>
      <c r="I95" s="57">
        <v>0</v>
      </c>
      <c r="J95" s="57">
        <v>8</v>
      </c>
      <c r="K95" s="57">
        <v>0</v>
      </c>
      <c r="L95" s="57">
        <v>26</v>
      </c>
      <c r="M95" s="57">
        <v>4</v>
      </c>
      <c r="N95" s="57">
        <v>0</v>
      </c>
      <c r="O95" s="57">
        <v>0</v>
      </c>
      <c r="P95" s="57">
        <v>5</v>
      </c>
      <c r="Q95" s="57">
        <v>10</v>
      </c>
      <c r="R95" s="57">
        <v>0</v>
      </c>
      <c r="S95" s="57">
        <v>15</v>
      </c>
      <c r="T95" s="57">
        <v>0</v>
      </c>
      <c r="U95" s="57">
        <v>1</v>
      </c>
      <c r="V95" s="57">
        <v>0</v>
      </c>
      <c r="W95" s="57">
        <v>0</v>
      </c>
      <c r="X95" s="57">
        <v>0</v>
      </c>
      <c r="Y95" s="57">
        <v>0</v>
      </c>
      <c r="Z95" s="57">
        <v>0</v>
      </c>
      <c r="AA95" s="57">
        <v>1</v>
      </c>
      <c r="AB95" s="57">
        <v>0</v>
      </c>
      <c r="AC95" s="57">
        <v>1</v>
      </c>
      <c r="AD95" s="57">
        <v>0</v>
      </c>
      <c r="AE95" s="57">
        <v>20</v>
      </c>
      <c r="AF95" s="57">
        <v>7</v>
      </c>
      <c r="AG95" s="57">
        <v>50</v>
      </c>
    </row>
    <row r="96" spans="1:33" ht="14.5">
      <c r="A96" s="57">
        <v>17</v>
      </c>
      <c r="B96" s="57" t="s">
        <v>461</v>
      </c>
      <c r="C96" s="57">
        <v>9651</v>
      </c>
      <c r="D96" s="79" t="s">
        <v>478</v>
      </c>
      <c r="E96" s="78">
        <v>73</v>
      </c>
      <c r="F96" s="57">
        <v>0</v>
      </c>
      <c r="G96" s="57">
        <v>2</v>
      </c>
      <c r="H96" s="57">
        <v>0</v>
      </c>
      <c r="I96" s="57">
        <v>2</v>
      </c>
      <c r="J96" s="57">
        <v>65</v>
      </c>
      <c r="K96" s="57">
        <v>0</v>
      </c>
      <c r="L96" s="57">
        <v>35</v>
      </c>
      <c r="M96" s="57">
        <v>2</v>
      </c>
      <c r="N96" s="57">
        <v>0</v>
      </c>
      <c r="O96" s="57">
        <v>0</v>
      </c>
      <c r="P96" s="57">
        <v>14</v>
      </c>
      <c r="Q96" s="57">
        <v>10</v>
      </c>
      <c r="R96" s="57">
        <v>0</v>
      </c>
      <c r="S96" s="57">
        <v>0</v>
      </c>
      <c r="T96" s="57">
        <v>0</v>
      </c>
      <c r="U96" s="57">
        <v>1</v>
      </c>
      <c r="V96" s="57">
        <v>0</v>
      </c>
      <c r="W96" s="57">
        <v>5</v>
      </c>
      <c r="X96" s="57">
        <v>14</v>
      </c>
      <c r="Y96" s="57">
        <v>0</v>
      </c>
      <c r="Z96" s="57">
        <v>0</v>
      </c>
      <c r="AA96" s="57">
        <v>0</v>
      </c>
      <c r="AB96" s="57">
        <v>0</v>
      </c>
      <c r="AC96" s="57">
        <v>0</v>
      </c>
      <c r="AD96" s="57">
        <v>0</v>
      </c>
      <c r="AE96" s="57">
        <v>0</v>
      </c>
      <c r="AF96" s="57">
        <v>17</v>
      </c>
      <c r="AG96" s="57">
        <v>43</v>
      </c>
    </row>
    <row r="97" spans="1:33" ht="14.5">
      <c r="A97" s="57">
        <v>18</v>
      </c>
      <c r="B97" s="57" t="s">
        <v>461</v>
      </c>
      <c r="C97" s="57">
        <v>9745</v>
      </c>
      <c r="D97" s="79" t="s">
        <v>479</v>
      </c>
      <c r="E97" s="78">
        <v>41</v>
      </c>
      <c r="F97" s="87">
        <v>0</v>
      </c>
      <c r="G97" s="87">
        <v>0</v>
      </c>
      <c r="H97" s="87">
        <v>0</v>
      </c>
      <c r="I97" s="87">
        <v>0</v>
      </c>
      <c r="J97" s="87">
        <v>14</v>
      </c>
      <c r="K97" s="87">
        <v>0</v>
      </c>
      <c r="L97" s="87">
        <v>32</v>
      </c>
      <c r="M97" s="87">
        <v>4</v>
      </c>
      <c r="N97" s="57">
        <v>0</v>
      </c>
      <c r="O97" s="57">
        <v>0</v>
      </c>
      <c r="P97" s="57">
        <v>0</v>
      </c>
      <c r="Q97" s="57">
        <v>8</v>
      </c>
      <c r="R97" s="57">
        <v>1</v>
      </c>
      <c r="S97" s="57">
        <v>0</v>
      </c>
      <c r="T97" s="57">
        <v>1</v>
      </c>
      <c r="U97" s="57">
        <v>1</v>
      </c>
      <c r="V97" s="57">
        <v>0</v>
      </c>
      <c r="W97" s="57">
        <v>0</v>
      </c>
      <c r="X97" s="57">
        <v>4</v>
      </c>
      <c r="Y97" s="57">
        <v>0</v>
      </c>
      <c r="Z97" s="57">
        <v>0</v>
      </c>
      <c r="AA97" s="57">
        <v>1</v>
      </c>
      <c r="AB97" s="57">
        <v>0</v>
      </c>
      <c r="AC97" s="57">
        <v>1</v>
      </c>
      <c r="AD97" s="57">
        <v>0</v>
      </c>
      <c r="AE97" s="57">
        <v>20</v>
      </c>
      <c r="AF97" s="57">
        <v>10</v>
      </c>
      <c r="AG97" s="57">
        <v>20</v>
      </c>
    </row>
    <row r="98" spans="1:33" ht="14.5">
      <c r="A98" s="57">
        <v>19</v>
      </c>
      <c r="B98" s="57" t="s">
        <v>461</v>
      </c>
      <c r="C98" s="57">
        <v>9708</v>
      </c>
      <c r="D98" s="79" t="s">
        <v>480</v>
      </c>
      <c r="E98" s="78">
        <v>141</v>
      </c>
      <c r="F98" s="57">
        <v>0</v>
      </c>
      <c r="G98" s="57">
        <v>0</v>
      </c>
      <c r="H98" s="57">
        <v>0</v>
      </c>
      <c r="I98" s="57">
        <v>0</v>
      </c>
      <c r="J98" s="57">
        <v>254</v>
      </c>
      <c r="K98" s="57">
        <v>4</v>
      </c>
      <c r="L98" s="57">
        <v>78</v>
      </c>
      <c r="M98" s="57">
        <v>4</v>
      </c>
      <c r="N98" s="57">
        <v>7</v>
      </c>
      <c r="O98" s="57">
        <v>7</v>
      </c>
      <c r="P98" s="57">
        <v>0</v>
      </c>
      <c r="Q98" s="57">
        <v>10</v>
      </c>
      <c r="R98" s="57">
        <v>0</v>
      </c>
      <c r="S98" s="57">
        <v>1</v>
      </c>
      <c r="T98" s="57">
        <v>2</v>
      </c>
      <c r="U98" s="57">
        <v>1</v>
      </c>
      <c r="V98" s="57">
        <v>2</v>
      </c>
      <c r="W98" s="57">
        <v>1</v>
      </c>
      <c r="X98" s="57">
        <v>0</v>
      </c>
      <c r="Y98" s="57">
        <v>1</v>
      </c>
      <c r="Z98" s="57">
        <v>1</v>
      </c>
      <c r="AA98" s="57">
        <v>2</v>
      </c>
      <c r="AB98" s="57">
        <v>1</v>
      </c>
      <c r="AC98" s="57">
        <v>2</v>
      </c>
      <c r="AD98" s="57">
        <v>40</v>
      </c>
      <c r="AE98" s="57">
        <v>12</v>
      </c>
      <c r="AF98" s="57">
        <v>50</v>
      </c>
      <c r="AG98" s="57">
        <v>37</v>
      </c>
    </row>
    <row r="99" spans="1:33" ht="14.5">
      <c r="A99" s="57">
        <v>20</v>
      </c>
      <c r="B99" s="57" t="s">
        <v>461</v>
      </c>
      <c r="C99" s="57">
        <v>9642</v>
      </c>
      <c r="D99" s="79" t="s">
        <v>481</v>
      </c>
      <c r="E99" s="78">
        <v>15</v>
      </c>
      <c r="F99" s="57">
        <v>0</v>
      </c>
      <c r="G99" s="57">
        <v>0</v>
      </c>
      <c r="H99" s="57">
        <v>0</v>
      </c>
      <c r="I99" s="57">
        <v>0</v>
      </c>
      <c r="J99" s="57">
        <v>15</v>
      </c>
      <c r="K99" s="57">
        <v>0</v>
      </c>
      <c r="L99" s="57">
        <v>14</v>
      </c>
      <c r="M99" s="57">
        <v>4</v>
      </c>
      <c r="N99" s="57">
        <v>0</v>
      </c>
      <c r="O99" s="57">
        <v>0</v>
      </c>
      <c r="P99" s="57">
        <v>14</v>
      </c>
      <c r="Q99" s="57">
        <v>6</v>
      </c>
      <c r="R99" s="57">
        <v>0</v>
      </c>
      <c r="S99" s="57">
        <v>0</v>
      </c>
      <c r="T99" s="57">
        <v>1</v>
      </c>
      <c r="U99" s="57">
        <v>1</v>
      </c>
      <c r="V99" s="57">
        <v>0</v>
      </c>
      <c r="W99" s="57">
        <v>0</v>
      </c>
      <c r="X99" s="57">
        <v>0</v>
      </c>
      <c r="Y99" s="57">
        <v>1</v>
      </c>
      <c r="Z99" s="57">
        <v>0</v>
      </c>
      <c r="AA99" s="57">
        <v>1</v>
      </c>
      <c r="AB99" s="57">
        <v>0</v>
      </c>
      <c r="AC99" s="57">
        <v>1</v>
      </c>
      <c r="AD99" s="57">
        <v>0</v>
      </c>
      <c r="AE99" s="57">
        <v>2</v>
      </c>
      <c r="AF99" s="57">
        <v>4</v>
      </c>
      <c r="AG99" s="57">
        <v>5</v>
      </c>
    </row>
    <row r="100" spans="1:33" ht="12.5">
      <c r="A100" s="57">
        <v>21</v>
      </c>
      <c r="B100" s="57" t="s">
        <v>461</v>
      </c>
      <c r="C100" s="57">
        <v>9658</v>
      </c>
      <c r="D100" s="79" t="s">
        <v>482</v>
      </c>
      <c r="E100" s="77">
        <v>0</v>
      </c>
    </row>
    <row r="101" spans="1:33" s="62" customFormat="1" ht="14.5">
      <c r="A101" s="57">
        <v>22</v>
      </c>
      <c r="B101" s="57" t="s">
        <v>461</v>
      </c>
      <c r="C101" s="57">
        <v>9644</v>
      </c>
      <c r="D101" s="79" t="s">
        <v>483</v>
      </c>
      <c r="E101" s="78">
        <v>17</v>
      </c>
      <c r="F101" s="57">
        <v>0</v>
      </c>
      <c r="G101" s="57">
        <v>0</v>
      </c>
      <c r="H101" s="57">
        <v>0</v>
      </c>
      <c r="I101" s="57">
        <v>0</v>
      </c>
      <c r="J101" s="57">
        <v>31</v>
      </c>
      <c r="K101" s="57">
        <v>0</v>
      </c>
      <c r="L101" s="57">
        <v>10</v>
      </c>
      <c r="M101" s="57">
        <v>4</v>
      </c>
      <c r="N101" s="57">
        <v>0</v>
      </c>
      <c r="O101" s="57">
        <v>0</v>
      </c>
      <c r="P101" s="57">
        <v>0</v>
      </c>
      <c r="Q101" s="57">
        <v>5</v>
      </c>
      <c r="R101" s="57">
        <v>0</v>
      </c>
      <c r="S101" s="57">
        <v>0</v>
      </c>
      <c r="T101" s="57">
        <v>0</v>
      </c>
      <c r="U101" s="57">
        <v>2</v>
      </c>
      <c r="V101" s="57">
        <v>0</v>
      </c>
      <c r="W101" s="57">
        <v>0</v>
      </c>
      <c r="X101" s="57">
        <v>0</v>
      </c>
      <c r="Y101" s="57">
        <v>0</v>
      </c>
      <c r="Z101" s="57">
        <v>0</v>
      </c>
      <c r="AA101" s="57">
        <v>0</v>
      </c>
      <c r="AB101" s="57">
        <v>0</v>
      </c>
      <c r="AC101" s="57">
        <v>0</v>
      </c>
      <c r="AD101" s="57">
        <v>0</v>
      </c>
      <c r="AE101" s="57">
        <v>0</v>
      </c>
      <c r="AF101" s="57">
        <v>9</v>
      </c>
      <c r="AG101" s="57">
        <v>12</v>
      </c>
    </row>
    <row r="102" spans="1:33" ht="12.5">
      <c r="A102" s="57">
        <v>23</v>
      </c>
      <c r="B102" s="57" t="s">
        <v>461</v>
      </c>
      <c r="C102" s="57">
        <v>18605</v>
      </c>
      <c r="D102" s="57" t="s">
        <v>484</v>
      </c>
      <c r="E102" s="57">
        <v>215</v>
      </c>
      <c r="F102" s="57">
        <v>2</v>
      </c>
      <c r="G102" s="57">
        <v>1</v>
      </c>
      <c r="H102" s="57">
        <v>0</v>
      </c>
      <c r="I102" s="57">
        <v>0</v>
      </c>
      <c r="J102" s="57">
        <v>20</v>
      </c>
      <c r="K102" s="57">
        <v>0</v>
      </c>
      <c r="L102" s="57">
        <v>0</v>
      </c>
      <c r="M102" s="57">
        <v>5</v>
      </c>
      <c r="N102" s="57">
        <v>0</v>
      </c>
      <c r="O102" s="57">
        <v>0</v>
      </c>
      <c r="P102" s="57">
        <v>0</v>
      </c>
      <c r="Q102" s="57">
        <v>7</v>
      </c>
      <c r="R102" s="57">
        <v>0</v>
      </c>
      <c r="S102" s="57">
        <v>0</v>
      </c>
      <c r="T102" s="57">
        <v>6</v>
      </c>
      <c r="U102" s="57">
        <v>1</v>
      </c>
      <c r="V102" s="57">
        <v>3</v>
      </c>
      <c r="W102" s="57">
        <v>0</v>
      </c>
      <c r="X102" s="57">
        <v>0</v>
      </c>
      <c r="Y102" s="57">
        <v>1</v>
      </c>
      <c r="Z102" s="57">
        <v>1</v>
      </c>
      <c r="AA102" s="57">
        <v>0</v>
      </c>
      <c r="AB102" s="57">
        <v>1</v>
      </c>
      <c r="AC102" s="57">
        <v>0</v>
      </c>
      <c r="AD102" s="57">
        <v>40</v>
      </c>
      <c r="AE102" s="57">
        <v>0</v>
      </c>
    </row>
    <row r="103" spans="1:33" ht="13">
      <c r="C103" s="60"/>
      <c r="D103" s="62" t="s">
        <v>58</v>
      </c>
      <c r="E103" s="62">
        <f>SUM(E80:E102)</f>
        <v>1460</v>
      </c>
      <c r="F103" s="62">
        <f t="shared" ref="F103:AG103" si="3">SUM(F80:F102)</f>
        <v>8</v>
      </c>
      <c r="G103" s="62">
        <f t="shared" si="3"/>
        <v>4</v>
      </c>
      <c r="H103" s="62">
        <f t="shared" si="3"/>
        <v>0</v>
      </c>
      <c r="I103" s="62">
        <f t="shared" si="3"/>
        <v>3</v>
      </c>
      <c r="J103" s="62">
        <f t="shared" si="3"/>
        <v>1329</v>
      </c>
      <c r="K103" s="62">
        <f t="shared" si="3"/>
        <v>49</v>
      </c>
      <c r="L103" s="62">
        <f t="shared" si="3"/>
        <v>712</v>
      </c>
      <c r="M103" s="62">
        <f t="shared" si="3"/>
        <v>88</v>
      </c>
      <c r="N103" s="62">
        <f t="shared" si="3"/>
        <v>89</v>
      </c>
      <c r="O103" s="62">
        <f t="shared" si="3"/>
        <v>34</v>
      </c>
      <c r="P103" s="62">
        <f t="shared" si="3"/>
        <v>231</v>
      </c>
      <c r="Q103" s="62">
        <f t="shared" si="3"/>
        <v>188</v>
      </c>
      <c r="R103" s="62">
        <f t="shared" si="3"/>
        <v>15</v>
      </c>
      <c r="S103" s="62">
        <f t="shared" si="3"/>
        <v>77</v>
      </c>
      <c r="T103" s="62">
        <f t="shared" si="3"/>
        <v>32</v>
      </c>
      <c r="U103" s="62">
        <f t="shared" si="3"/>
        <v>18</v>
      </c>
      <c r="V103" s="62">
        <f t="shared" si="3"/>
        <v>18</v>
      </c>
      <c r="W103" s="62">
        <f t="shared" si="3"/>
        <v>19</v>
      </c>
      <c r="X103" s="62">
        <f t="shared" si="3"/>
        <v>39</v>
      </c>
      <c r="Y103" s="62">
        <f t="shared" si="3"/>
        <v>8</v>
      </c>
      <c r="Z103" s="62">
        <f t="shared" si="3"/>
        <v>5</v>
      </c>
      <c r="AA103" s="62">
        <f t="shared" si="3"/>
        <v>19</v>
      </c>
      <c r="AB103" s="62">
        <f t="shared" si="3"/>
        <v>5</v>
      </c>
      <c r="AC103" s="62">
        <f t="shared" si="3"/>
        <v>19</v>
      </c>
      <c r="AD103" s="62">
        <f t="shared" si="3"/>
        <v>213</v>
      </c>
      <c r="AE103" s="62">
        <f t="shared" si="3"/>
        <v>265</v>
      </c>
      <c r="AF103" s="62">
        <f t="shared" si="3"/>
        <v>382</v>
      </c>
      <c r="AG103" s="62">
        <f t="shared" si="3"/>
        <v>1192</v>
      </c>
    </row>
    <row r="104" spans="1:33" ht="12.5">
      <c r="D104" s="60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</row>
    <row r="105" spans="1:33" ht="14.5">
      <c r="A105" s="57">
        <v>1</v>
      </c>
      <c r="B105" s="57" t="s">
        <v>54</v>
      </c>
      <c r="C105" s="57">
        <v>9851</v>
      </c>
      <c r="D105" s="77" t="s">
        <v>485</v>
      </c>
      <c r="E105" s="78">
        <v>104</v>
      </c>
      <c r="F105" s="57">
        <v>1</v>
      </c>
      <c r="G105" s="57">
        <v>0</v>
      </c>
      <c r="H105" s="57">
        <v>4</v>
      </c>
      <c r="I105" s="57">
        <v>0</v>
      </c>
      <c r="J105" s="57">
        <v>72</v>
      </c>
      <c r="K105" s="57">
        <v>3</v>
      </c>
      <c r="L105" s="57">
        <v>42</v>
      </c>
      <c r="M105" s="57">
        <v>6</v>
      </c>
      <c r="N105" s="57">
        <v>0</v>
      </c>
      <c r="O105" s="57">
        <v>0</v>
      </c>
      <c r="P105" s="57">
        <v>6</v>
      </c>
      <c r="Q105" s="57">
        <v>12</v>
      </c>
      <c r="R105" s="57">
        <v>0</v>
      </c>
      <c r="S105" s="57">
        <v>12</v>
      </c>
      <c r="T105" s="57">
        <v>0</v>
      </c>
      <c r="U105" s="57">
        <v>1</v>
      </c>
      <c r="V105" s="57">
        <v>0</v>
      </c>
      <c r="W105" s="57">
        <v>0</v>
      </c>
      <c r="X105" s="57">
        <v>6</v>
      </c>
      <c r="Y105" s="57">
        <v>2</v>
      </c>
      <c r="Z105" s="57">
        <v>1</v>
      </c>
      <c r="AA105" s="57">
        <v>0</v>
      </c>
      <c r="AB105" s="57">
        <v>1</v>
      </c>
      <c r="AC105" s="57">
        <v>0</v>
      </c>
      <c r="AD105" s="57">
        <v>48</v>
      </c>
      <c r="AE105" s="57">
        <v>0</v>
      </c>
      <c r="AF105" s="57">
        <v>46</v>
      </c>
      <c r="AG105" s="57">
        <v>104</v>
      </c>
    </row>
    <row r="106" spans="1:33" ht="14.5">
      <c r="A106" s="57">
        <v>2</v>
      </c>
      <c r="B106" s="57" t="s">
        <v>54</v>
      </c>
      <c r="C106" s="57">
        <v>9823</v>
      </c>
      <c r="D106" s="57" t="s">
        <v>486</v>
      </c>
      <c r="E106" s="78">
        <v>25</v>
      </c>
      <c r="F106" s="57">
        <v>0</v>
      </c>
      <c r="G106" s="57">
        <v>0</v>
      </c>
      <c r="H106" s="57">
        <v>0</v>
      </c>
      <c r="I106" s="57">
        <v>0</v>
      </c>
      <c r="J106" s="57">
        <v>9</v>
      </c>
      <c r="K106" s="57">
        <v>12</v>
      </c>
      <c r="L106" s="57">
        <v>22</v>
      </c>
      <c r="M106" s="57">
        <v>4</v>
      </c>
      <c r="N106" s="57">
        <v>12</v>
      </c>
      <c r="O106" s="57">
        <v>1</v>
      </c>
      <c r="P106" s="57">
        <v>0</v>
      </c>
      <c r="Q106" s="57">
        <v>11</v>
      </c>
      <c r="R106" s="57">
        <v>3</v>
      </c>
      <c r="S106" s="57">
        <v>2</v>
      </c>
      <c r="T106" s="57">
        <v>3</v>
      </c>
      <c r="U106" s="57">
        <v>1</v>
      </c>
      <c r="V106" s="57">
        <v>3</v>
      </c>
      <c r="W106" s="57">
        <v>4</v>
      </c>
      <c r="X106" s="57">
        <v>0</v>
      </c>
      <c r="Y106" s="57">
        <v>0</v>
      </c>
      <c r="Z106" s="57">
        <v>0</v>
      </c>
      <c r="AA106" s="57">
        <v>0</v>
      </c>
      <c r="AB106" s="57">
        <v>0</v>
      </c>
      <c r="AC106" s="57">
        <v>0</v>
      </c>
      <c r="AD106" s="57">
        <v>0</v>
      </c>
      <c r="AE106" s="57">
        <v>0</v>
      </c>
      <c r="AF106" s="57">
        <v>6</v>
      </c>
      <c r="AG106" s="57">
        <v>12</v>
      </c>
    </row>
    <row r="107" spans="1:33" ht="14.5">
      <c r="A107" s="57">
        <v>3</v>
      </c>
      <c r="B107" s="57" t="s">
        <v>54</v>
      </c>
      <c r="C107" s="57">
        <v>9906</v>
      </c>
      <c r="D107" s="57" t="s">
        <v>487</v>
      </c>
      <c r="E107" s="78">
        <v>113</v>
      </c>
      <c r="F107" s="57">
        <v>0</v>
      </c>
      <c r="G107" s="57">
        <v>0</v>
      </c>
      <c r="H107" s="57">
        <v>0</v>
      </c>
      <c r="I107" s="57">
        <v>0</v>
      </c>
      <c r="J107" s="57">
        <v>0</v>
      </c>
      <c r="K107" s="57">
        <v>28</v>
      </c>
      <c r="L107" s="57">
        <v>85</v>
      </c>
      <c r="M107" s="57">
        <v>4</v>
      </c>
      <c r="N107" s="57">
        <v>25</v>
      </c>
      <c r="O107" s="57">
        <v>8</v>
      </c>
      <c r="P107" s="57">
        <v>64</v>
      </c>
      <c r="Q107" s="57">
        <v>9</v>
      </c>
      <c r="R107" s="57">
        <v>1</v>
      </c>
      <c r="S107" s="57">
        <v>4</v>
      </c>
      <c r="T107" s="57">
        <v>5</v>
      </c>
      <c r="U107" s="57">
        <v>0</v>
      </c>
      <c r="V107" s="57">
        <v>4</v>
      </c>
      <c r="W107" s="57">
        <v>2</v>
      </c>
      <c r="X107" s="57">
        <v>0</v>
      </c>
      <c r="Y107" s="57">
        <v>1</v>
      </c>
      <c r="Z107" s="57">
        <v>1</v>
      </c>
      <c r="AA107" s="57">
        <v>2</v>
      </c>
      <c r="AB107" s="57">
        <v>1</v>
      </c>
      <c r="AC107" s="57">
        <v>2</v>
      </c>
      <c r="AD107" s="57">
        <v>40</v>
      </c>
      <c r="AE107" s="57">
        <v>16</v>
      </c>
      <c r="AF107" s="57">
        <v>40</v>
      </c>
      <c r="AG107" s="57">
        <v>90</v>
      </c>
    </row>
    <row r="108" spans="1:33" ht="14.5">
      <c r="A108" s="57">
        <v>4</v>
      </c>
      <c r="B108" s="57" t="s">
        <v>54</v>
      </c>
      <c r="C108" s="57">
        <v>9841</v>
      </c>
      <c r="D108" s="57" t="s">
        <v>488</v>
      </c>
      <c r="E108" s="78">
        <v>54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1</v>
      </c>
      <c r="L108" s="57">
        <v>28</v>
      </c>
      <c r="M108" s="57">
        <v>4</v>
      </c>
      <c r="N108" s="57">
        <v>8</v>
      </c>
      <c r="O108" s="57">
        <v>10</v>
      </c>
      <c r="P108" s="57">
        <v>8</v>
      </c>
      <c r="Q108" s="57">
        <v>7</v>
      </c>
      <c r="R108" s="57">
        <v>0</v>
      </c>
      <c r="S108" s="57">
        <v>7</v>
      </c>
      <c r="T108" s="57">
        <v>3</v>
      </c>
      <c r="U108" s="57">
        <v>0</v>
      </c>
      <c r="V108" s="57">
        <v>8</v>
      </c>
      <c r="W108" s="57">
        <v>0</v>
      </c>
      <c r="X108" s="57">
        <v>0</v>
      </c>
      <c r="Y108" s="57">
        <v>0</v>
      </c>
      <c r="Z108" s="57">
        <v>0</v>
      </c>
      <c r="AA108" s="57">
        <v>0</v>
      </c>
      <c r="AB108" s="57">
        <v>0</v>
      </c>
      <c r="AC108" s="57">
        <v>0</v>
      </c>
      <c r="AD108" s="57">
        <v>0</v>
      </c>
      <c r="AE108" s="57">
        <v>0</v>
      </c>
      <c r="AF108" s="57">
        <v>15</v>
      </c>
      <c r="AG108" s="57">
        <v>50</v>
      </c>
    </row>
    <row r="109" spans="1:33" ht="14.5">
      <c r="A109" s="57">
        <v>5</v>
      </c>
      <c r="B109" s="57" t="s">
        <v>54</v>
      </c>
      <c r="C109" s="57">
        <v>9855</v>
      </c>
      <c r="D109" s="77" t="s">
        <v>489</v>
      </c>
      <c r="E109" s="78">
        <v>30</v>
      </c>
      <c r="F109" s="57">
        <v>0</v>
      </c>
      <c r="G109" s="57">
        <v>0</v>
      </c>
      <c r="H109" s="57">
        <v>0</v>
      </c>
      <c r="I109" s="57">
        <v>0</v>
      </c>
      <c r="J109" s="57">
        <v>30</v>
      </c>
      <c r="K109" s="57">
        <v>0</v>
      </c>
      <c r="L109" s="57">
        <v>20</v>
      </c>
      <c r="M109" s="57">
        <v>0</v>
      </c>
      <c r="N109" s="57">
        <v>0</v>
      </c>
      <c r="O109" s="57">
        <v>0</v>
      </c>
      <c r="P109" s="57">
        <v>0</v>
      </c>
      <c r="Q109" s="57">
        <v>6</v>
      </c>
      <c r="R109" s="57">
        <v>1</v>
      </c>
      <c r="S109" s="57">
        <v>0</v>
      </c>
      <c r="T109" s="57">
        <v>4</v>
      </c>
      <c r="U109" s="57">
        <v>0</v>
      </c>
      <c r="V109" s="57">
        <v>0</v>
      </c>
      <c r="W109" s="57">
        <v>0</v>
      </c>
      <c r="X109" s="57">
        <v>0</v>
      </c>
      <c r="Y109" s="57">
        <v>1</v>
      </c>
      <c r="Z109" s="57">
        <v>0</v>
      </c>
      <c r="AA109" s="57">
        <v>1</v>
      </c>
      <c r="AB109" s="57">
        <v>0</v>
      </c>
      <c r="AC109" s="57">
        <v>1</v>
      </c>
      <c r="AD109" s="57">
        <v>0</v>
      </c>
      <c r="AE109" s="57">
        <v>4</v>
      </c>
      <c r="AF109" s="57">
        <v>6</v>
      </c>
      <c r="AG109" s="57">
        <v>6</v>
      </c>
    </row>
    <row r="110" spans="1:33" ht="14.5">
      <c r="A110" s="57">
        <v>6</v>
      </c>
      <c r="B110" s="57" t="s">
        <v>54</v>
      </c>
      <c r="C110" s="57">
        <v>9807</v>
      </c>
      <c r="D110" s="77" t="s">
        <v>490</v>
      </c>
      <c r="E110" s="78">
        <v>45</v>
      </c>
      <c r="F110" s="57">
        <v>0</v>
      </c>
      <c r="G110" s="57">
        <v>0</v>
      </c>
      <c r="H110" s="57">
        <v>0</v>
      </c>
      <c r="I110" s="57">
        <v>0</v>
      </c>
      <c r="J110" s="57">
        <v>200</v>
      </c>
      <c r="K110" s="57">
        <v>3</v>
      </c>
      <c r="L110" s="57">
        <v>108</v>
      </c>
      <c r="M110" s="57">
        <v>5</v>
      </c>
      <c r="N110" s="57">
        <v>1</v>
      </c>
      <c r="O110" s="57">
        <v>0</v>
      </c>
      <c r="P110" s="57">
        <v>2</v>
      </c>
      <c r="Q110" s="57">
        <v>5</v>
      </c>
      <c r="R110" s="57">
        <v>0</v>
      </c>
      <c r="S110" s="57">
        <v>0</v>
      </c>
      <c r="T110" s="57">
        <v>0</v>
      </c>
      <c r="U110" s="57">
        <v>0</v>
      </c>
      <c r="V110" s="57">
        <v>0</v>
      </c>
      <c r="W110" s="57">
        <v>2</v>
      </c>
      <c r="X110" s="57">
        <v>3</v>
      </c>
      <c r="Y110" s="57">
        <v>2</v>
      </c>
      <c r="Z110" s="57">
        <v>0</v>
      </c>
      <c r="AA110" s="57">
        <v>2</v>
      </c>
      <c r="AB110" s="57">
        <v>0</v>
      </c>
      <c r="AC110" s="57">
        <v>2</v>
      </c>
      <c r="AD110" s="57">
        <v>0</v>
      </c>
      <c r="AE110" s="57">
        <v>60</v>
      </c>
      <c r="AF110" s="57">
        <v>20</v>
      </c>
      <c r="AG110" s="57">
        <v>25</v>
      </c>
    </row>
    <row r="111" spans="1:33" ht="13">
      <c r="D111" s="62" t="s">
        <v>58</v>
      </c>
      <c r="E111" s="62">
        <f>SUM(E105:E110)</f>
        <v>371</v>
      </c>
      <c r="F111" s="62">
        <f t="shared" ref="F111:AG111" si="4">SUM(F105:F110)</f>
        <v>1</v>
      </c>
      <c r="G111" s="62">
        <f t="shared" si="4"/>
        <v>0</v>
      </c>
      <c r="H111" s="62">
        <f t="shared" si="4"/>
        <v>4</v>
      </c>
      <c r="I111" s="62">
        <f t="shared" si="4"/>
        <v>0</v>
      </c>
      <c r="J111" s="62">
        <f t="shared" si="4"/>
        <v>311</v>
      </c>
      <c r="K111" s="62">
        <f t="shared" si="4"/>
        <v>47</v>
      </c>
      <c r="L111" s="62">
        <f t="shared" si="4"/>
        <v>305</v>
      </c>
      <c r="M111" s="62">
        <f t="shared" si="4"/>
        <v>23</v>
      </c>
      <c r="N111" s="62">
        <f t="shared" si="4"/>
        <v>46</v>
      </c>
      <c r="O111" s="62">
        <f t="shared" si="4"/>
        <v>19</v>
      </c>
      <c r="P111" s="62">
        <f t="shared" si="4"/>
        <v>80</v>
      </c>
      <c r="Q111" s="62">
        <f t="shared" si="4"/>
        <v>50</v>
      </c>
      <c r="R111" s="62">
        <f t="shared" si="4"/>
        <v>5</v>
      </c>
      <c r="S111" s="62">
        <f t="shared" si="4"/>
        <v>25</v>
      </c>
      <c r="T111" s="62">
        <f t="shared" si="4"/>
        <v>15</v>
      </c>
      <c r="U111" s="62">
        <f t="shared" si="4"/>
        <v>2</v>
      </c>
      <c r="V111" s="62">
        <f t="shared" si="4"/>
        <v>15</v>
      </c>
      <c r="W111" s="62">
        <f t="shared" si="4"/>
        <v>8</v>
      </c>
      <c r="X111" s="62">
        <f t="shared" si="4"/>
        <v>9</v>
      </c>
      <c r="Y111" s="62">
        <f t="shared" si="4"/>
        <v>6</v>
      </c>
      <c r="Z111" s="62">
        <f t="shared" si="4"/>
        <v>2</v>
      </c>
      <c r="AA111" s="62">
        <f t="shared" si="4"/>
        <v>5</v>
      </c>
      <c r="AB111" s="62">
        <f t="shared" si="4"/>
        <v>2</v>
      </c>
      <c r="AC111" s="62">
        <f t="shared" si="4"/>
        <v>5</v>
      </c>
      <c r="AD111" s="62">
        <f t="shared" si="4"/>
        <v>88</v>
      </c>
      <c r="AE111" s="62">
        <f t="shared" si="4"/>
        <v>80</v>
      </c>
      <c r="AF111" s="62">
        <f t="shared" si="4"/>
        <v>133</v>
      </c>
      <c r="AG111" s="62">
        <f t="shared" si="4"/>
        <v>287</v>
      </c>
    </row>
    <row r="112" spans="1:33" ht="40.75" customHeight="1">
      <c r="I112" s="61"/>
    </row>
    <row r="113" spans="9:9" ht="40.75" customHeight="1">
      <c r="I113" s="61"/>
    </row>
  </sheetData>
  <mergeCells count="8">
    <mergeCell ref="Z3:AA3"/>
    <mergeCell ref="AB3:AC3"/>
    <mergeCell ref="AD3:AE3"/>
    <mergeCell ref="A1:D4"/>
    <mergeCell ref="F3:G3"/>
    <mergeCell ref="K3:L3"/>
    <mergeCell ref="N3:P3"/>
    <mergeCell ref="Q3:Y3"/>
  </mergeCells>
  <conditionalFormatting sqref="D83">
    <cfRule type="expression" dxfId="1" priority="2">
      <formula>LEFT($A98,1)=LEFT($A83,1)</formula>
    </cfRule>
  </conditionalFormatting>
  <conditionalFormatting sqref="D102">
    <cfRule type="expression" dxfId="0" priority="1">
      <formula>LEFT($A97,1)=LEFT($A102,1)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26"/>
  <sheetViews>
    <sheetView tabSelected="1" topLeftCell="BL2" zoomScaleNormal="100" workbookViewId="0">
      <selection activeCell="BX6" sqref="BX6"/>
    </sheetView>
  </sheetViews>
  <sheetFormatPr defaultColWidth="9.453125" defaultRowHeight="12.5"/>
  <cols>
    <col min="1" max="1" width="9.453125" style="1"/>
    <col min="2" max="2" width="38.54296875" style="1" customWidth="1"/>
    <col min="3" max="4" width="9.54296875" style="23" customWidth="1"/>
    <col min="5" max="5" width="9.54296875" style="2" customWidth="1"/>
    <col min="6" max="6" width="2.54296875" style="2" customWidth="1"/>
    <col min="7" max="8" width="11.453125" style="1" customWidth="1"/>
    <col min="9" max="9" width="11.453125" style="1" hidden="1" customWidth="1"/>
    <col min="10" max="62" width="9.54296875" style="1" customWidth="1"/>
    <col min="63" max="63" width="9.54296875" style="5" customWidth="1"/>
    <col min="64" max="71" width="9.54296875" style="1" customWidth="1"/>
    <col min="72" max="16384" width="9.453125" style="1"/>
  </cols>
  <sheetData>
    <row r="1" spans="1:122" ht="23.25" customHeight="1">
      <c r="A1" s="97"/>
      <c r="B1" s="97"/>
      <c r="C1" s="98"/>
      <c r="D1" s="98"/>
      <c r="E1" s="99"/>
      <c r="F1" s="99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100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7"/>
      <c r="CS1" s="97"/>
      <c r="CT1" s="97"/>
      <c r="CU1" s="97"/>
      <c r="CV1" s="97"/>
      <c r="CW1" s="97"/>
      <c r="CX1" s="97"/>
      <c r="CY1" s="97"/>
      <c r="CZ1" s="97"/>
      <c r="DA1" s="97"/>
      <c r="DB1" s="97"/>
      <c r="DC1" s="97"/>
      <c r="DD1" s="97"/>
      <c r="DE1" s="97"/>
      <c r="DF1" s="97"/>
      <c r="DG1" s="97"/>
      <c r="DH1" s="97"/>
      <c r="DI1" s="97"/>
      <c r="DJ1" s="97"/>
      <c r="DK1" s="97"/>
      <c r="DL1" s="97"/>
      <c r="DM1" s="97"/>
      <c r="DN1" s="97"/>
      <c r="DO1" s="97"/>
      <c r="DP1" s="97"/>
      <c r="DQ1" s="97"/>
      <c r="DR1" s="97"/>
    </row>
    <row r="2" spans="1:122" ht="33" customHeight="1">
      <c r="A2" s="163" t="s">
        <v>3</v>
      </c>
      <c r="B2" s="164"/>
      <c r="C2" s="160" t="s">
        <v>4</v>
      </c>
      <c r="D2" s="160" t="s">
        <v>5</v>
      </c>
      <c r="E2" s="160" t="s">
        <v>6</v>
      </c>
      <c r="F2" s="101"/>
      <c r="G2" s="169" t="s">
        <v>7</v>
      </c>
      <c r="H2" s="169" t="s">
        <v>8</v>
      </c>
      <c r="I2" s="165" t="s">
        <v>9</v>
      </c>
      <c r="J2" s="167" t="s">
        <v>10</v>
      </c>
      <c r="K2" s="167"/>
      <c r="L2" s="167"/>
      <c r="M2" s="167"/>
      <c r="N2" s="167"/>
      <c r="O2" s="167"/>
      <c r="P2" s="167"/>
      <c r="Q2" s="167"/>
      <c r="R2" s="167"/>
      <c r="S2" s="167" t="s">
        <v>11</v>
      </c>
      <c r="T2" s="167"/>
      <c r="U2" s="167"/>
      <c r="V2" s="167"/>
      <c r="W2" s="167"/>
      <c r="X2" s="167"/>
      <c r="Y2" s="167"/>
      <c r="Z2" s="167"/>
      <c r="AA2" s="167"/>
      <c r="AB2" s="153" t="s">
        <v>12</v>
      </c>
      <c r="AC2" s="153"/>
      <c r="AD2" s="153"/>
      <c r="AE2" s="153"/>
      <c r="AF2" s="168" t="s">
        <v>13</v>
      </c>
      <c r="AG2" s="168"/>
      <c r="AH2" s="168"/>
      <c r="AI2" s="153" t="s">
        <v>14</v>
      </c>
      <c r="AJ2" s="153"/>
      <c r="AK2" s="153" t="s">
        <v>15</v>
      </c>
      <c r="AL2" s="153"/>
      <c r="AM2" s="168" t="s">
        <v>16</v>
      </c>
      <c r="AN2" s="168"/>
      <c r="AO2" s="167" t="s">
        <v>17</v>
      </c>
      <c r="AP2" s="167"/>
      <c r="AQ2" s="167"/>
      <c r="AR2" s="153" t="s">
        <v>18</v>
      </c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  <c r="CU2" s="97"/>
      <c r="CV2" s="97"/>
      <c r="CW2" s="97"/>
      <c r="CX2" s="97"/>
      <c r="CY2" s="97"/>
      <c r="CZ2" s="97"/>
      <c r="DA2" s="97"/>
      <c r="DB2" s="97"/>
      <c r="DC2" s="97"/>
      <c r="DD2" s="97"/>
      <c r="DE2" s="97"/>
      <c r="DF2" s="97"/>
      <c r="DG2" s="97"/>
      <c r="DH2" s="97"/>
      <c r="DI2" s="97"/>
      <c r="DJ2" s="97"/>
      <c r="DK2" s="97"/>
      <c r="DL2" s="97"/>
      <c r="DM2" s="97"/>
      <c r="DN2" s="97"/>
      <c r="DO2" s="97"/>
      <c r="DP2" s="97"/>
      <c r="DQ2" s="97"/>
      <c r="DR2" s="97"/>
    </row>
    <row r="3" spans="1:122" ht="28.4" customHeight="1">
      <c r="A3" s="163"/>
      <c r="B3" s="164"/>
      <c r="C3" s="160"/>
      <c r="D3" s="160"/>
      <c r="E3" s="160"/>
      <c r="F3" s="32"/>
      <c r="G3" s="169"/>
      <c r="H3" s="169"/>
      <c r="I3" s="165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53"/>
      <c r="AC3" s="153"/>
      <c r="AD3" s="153"/>
      <c r="AE3" s="153"/>
      <c r="AF3" s="168"/>
      <c r="AG3" s="168"/>
      <c r="AH3" s="168"/>
      <c r="AI3" s="153"/>
      <c r="AJ3" s="153"/>
      <c r="AK3" s="153"/>
      <c r="AL3" s="153"/>
      <c r="AM3" s="168"/>
      <c r="AN3" s="168"/>
      <c r="AO3" s="167"/>
      <c r="AP3" s="167"/>
      <c r="AQ3" s="167"/>
      <c r="AR3" s="153" t="s">
        <v>19</v>
      </c>
      <c r="AS3" s="153"/>
      <c r="AT3" s="153"/>
      <c r="AU3" s="153"/>
      <c r="AV3" s="153" t="s">
        <v>20</v>
      </c>
      <c r="AW3" s="153"/>
      <c r="AX3" s="153"/>
      <c r="AY3" s="153"/>
      <c r="AZ3" s="153" t="s">
        <v>21</v>
      </c>
      <c r="BA3" s="153"/>
      <c r="BB3" s="153"/>
      <c r="BC3" s="153"/>
      <c r="BD3" s="153" t="s">
        <v>22</v>
      </c>
      <c r="BE3" s="153"/>
      <c r="BF3" s="153"/>
      <c r="BG3" s="153"/>
      <c r="BH3" s="153" t="s">
        <v>23</v>
      </c>
      <c r="BI3" s="153"/>
      <c r="BJ3" s="153"/>
      <c r="BK3" s="153"/>
      <c r="BL3" s="153" t="s">
        <v>24</v>
      </c>
      <c r="BM3" s="153"/>
      <c r="BN3" s="153"/>
      <c r="BO3" s="153"/>
      <c r="BP3" s="153" t="s">
        <v>25</v>
      </c>
      <c r="BQ3" s="153"/>
      <c r="BR3" s="153"/>
      <c r="BS3" s="153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  <c r="CS3" s="97"/>
      <c r="CT3" s="97"/>
      <c r="CU3" s="97"/>
      <c r="CV3" s="97"/>
      <c r="CW3" s="97"/>
      <c r="CX3" s="97"/>
      <c r="CY3" s="97"/>
      <c r="CZ3" s="97"/>
      <c r="DA3" s="97"/>
      <c r="DB3" s="97"/>
      <c r="DC3" s="97"/>
      <c r="DD3" s="97"/>
      <c r="DE3" s="97"/>
      <c r="DF3" s="97"/>
      <c r="DG3" s="97"/>
      <c r="DH3" s="97"/>
      <c r="DI3" s="97"/>
      <c r="DJ3" s="97"/>
      <c r="DK3" s="97"/>
      <c r="DL3" s="97"/>
      <c r="DM3" s="97"/>
      <c r="DN3" s="97"/>
      <c r="DO3" s="97"/>
      <c r="DP3" s="97"/>
      <c r="DQ3" s="97"/>
      <c r="DR3" s="97"/>
    </row>
    <row r="4" spans="1:122" ht="28.4" customHeight="1">
      <c r="A4" s="163"/>
      <c r="B4" s="164"/>
      <c r="C4" s="160"/>
      <c r="D4" s="160"/>
      <c r="E4" s="160"/>
      <c r="F4" s="32"/>
      <c r="G4" s="169"/>
      <c r="H4" s="169"/>
      <c r="I4" s="165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53"/>
      <c r="AC4" s="153"/>
      <c r="AD4" s="153"/>
      <c r="AE4" s="153"/>
      <c r="AF4" s="168"/>
      <c r="AG4" s="168"/>
      <c r="AH4" s="168"/>
      <c r="AI4" s="153"/>
      <c r="AJ4" s="153"/>
      <c r="AK4" s="153"/>
      <c r="AL4" s="153"/>
      <c r="AM4" s="168"/>
      <c r="AN4" s="168"/>
      <c r="AO4" s="167"/>
      <c r="AP4" s="167"/>
      <c r="AQ4" s="167"/>
      <c r="AR4" s="153" t="s">
        <v>26</v>
      </c>
      <c r="AS4" s="153"/>
      <c r="AT4" s="153" t="s">
        <v>27</v>
      </c>
      <c r="AU4" s="153"/>
      <c r="AV4" s="153" t="s">
        <v>26</v>
      </c>
      <c r="AW4" s="153"/>
      <c r="AX4" s="153" t="s">
        <v>27</v>
      </c>
      <c r="AY4" s="153"/>
      <c r="AZ4" s="153" t="s">
        <v>26</v>
      </c>
      <c r="BA4" s="153"/>
      <c r="BB4" s="153" t="s">
        <v>27</v>
      </c>
      <c r="BC4" s="153"/>
      <c r="BD4" s="153" t="s">
        <v>26</v>
      </c>
      <c r="BE4" s="153"/>
      <c r="BF4" s="153" t="s">
        <v>27</v>
      </c>
      <c r="BG4" s="153"/>
      <c r="BH4" s="153" t="s">
        <v>26</v>
      </c>
      <c r="BI4" s="153"/>
      <c r="BJ4" s="153" t="s">
        <v>27</v>
      </c>
      <c r="BK4" s="153"/>
      <c r="BL4" s="153" t="s">
        <v>26</v>
      </c>
      <c r="BM4" s="153"/>
      <c r="BN4" s="153" t="s">
        <v>27</v>
      </c>
      <c r="BO4" s="153"/>
      <c r="BP4" s="153" t="s">
        <v>26</v>
      </c>
      <c r="BQ4" s="153"/>
      <c r="BR4" s="153" t="s">
        <v>27</v>
      </c>
      <c r="BS4" s="153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</row>
    <row r="5" spans="1:122" ht="95.5" customHeight="1">
      <c r="A5" s="163"/>
      <c r="B5" s="164"/>
      <c r="C5" s="160"/>
      <c r="D5" s="160"/>
      <c r="E5" s="160"/>
      <c r="F5" s="32"/>
      <c r="G5" s="169"/>
      <c r="H5" s="169"/>
      <c r="I5" s="166"/>
      <c r="J5" s="102" t="s">
        <v>28</v>
      </c>
      <c r="K5" s="102" t="s">
        <v>29</v>
      </c>
      <c r="L5" s="102" t="s">
        <v>30</v>
      </c>
      <c r="M5" s="102" t="s">
        <v>31</v>
      </c>
      <c r="N5" s="102" t="s">
        <v>32</v>
      </c>
      <c r="O5" s="102" t="s">
        <v>33</v>
      </c>
      <c r="P5" s="102" t="s">
        <v>34</v>
      </c>
      <c r="Q5" s="102" t="s">
        <v>35</v>
      </c>
      <c r="R5" s="102" t="s">
        <v>36</v>
      </c>
      <c r="S5" s="102" t="s">
        <v>28</v>
      </c>
      <c r="T5" s="102" t="s">
        <v>29</v>
      </c>
      <c r="U5" s="102" t="s">
        <v>30</v>
      </c>
      <c r="V5" s="102" t="s">
        <v>31</v>
      </c>
      <c r="W5" s="102" t="s">
        <v>32</v>
      </c>
      <c r="X5" s="102" t="s">
        <v>33</v>
      </c>
      <c r="Y5" s="102" t="s">
        <v>34</v>
      </c>
      <c r="Z5" s="102" t="s">
        <v>35</v>
      </c>
      <c r="AA5" s="102" t="s">
        <v>36</v>
      </c>
      <c r="AB5" s="102" t="s">
        <v>37</v>
      </c>
      <c r="AC5" s="102" t="s">
        <v>38</v>
      </c>
      <c r="AD5" s="102" t="s">
        <v>39</v>
      </c>
      <c r="AE5" s="102" t="s">
        <v>40</v>
      </c>
      <c r="AF5" s="102" t="s">
        <v>41</v>
      </c>
      <c r="AG5" s="102" t="s">
        <v>42</v>
      </c>
      <c r="AH5" s="102" t="s">
        <v>43</v>
      </c>
      <c r="AI5" s="102" t="s">
        <v>41</v>
      </c>
      <c r="AJ5" s="102" t="s">
        <v>44</v>
      </c>
      <c r="AK5" s="102" t="s">
        <v>41</v>
      </c>
      <c r="AL5" s="102" t="s">
        <v>44</v>
      </c>
      <c r="AM5" s="102" t="s">
        <v>41</v>
      </c>
      <c r="AN5" s="102" t="s">
        <v>44</v>
      </c>
      <c r="AO5" s="102" t="s">
        <v>45</v>
      </c>
      <c r="AP5" s="102" t="s">
        <v>46</v>
      </c>
      <c r="AQ5" s="102" t="s">
        <v>47</v>
      </c>
      <c r="AR5" s="102" t="s">
        <v>48</v>
      </c>
      <c r="AS5" s="102" t="s">
        <v>49</v>
      </c>
      <c r="AT5" s="102" t="s">
        <v>48</v>
      </c>
      <c r="AU5" s="102" t="s">
        <v>49</v>
      </c>
      <c r="AV5" s="102" t="s">
        <v>48</v>
      </c>
      <c r="AW5" s="102" t="s">
        <v>49</v>
      </c>
      <c r="AX5" s="102" t="s">
        <v>48</v>
      </c>
      <c r="AY5" s="102" t="s">
        <v>49</v>
      </c>
      <c r="AZ5" s="102" t="s">
        <v>48</v>
      </c>
      <c r="BA5" s="102" t="s">
        <v>49</v>
      </c>
      <c r="BB5" s="102" t="s">
        <v>48</v>
      </c>
      <c r="BC5" s="102" t="s">
        <v>49</v>
      </c>
      <c r="BD5" s="102" t="s">
        <v>48</v>
      </c>
      <c r="BE5" s="102" t="s">
        <v>49</v>
      </c>
      <c r="BF5" s="102" t="s">
        <v>48</v>
      </c>
      <c r="BG5" s="102" t="s">
        <v>49</v>
      </c>
      <c r="BH5" s="102" t="s">
        <v>48</v>
      </c>
      <c r="BI5" s="102" t="s">
        <v>49</v>
      </c>
      <c r="BJ5" s="102" t="s">
        <v>48</v>
      </c>
      <c r="BK5" s="103" t="s">
        <v>49</v>
      </c>
      <c r="BL5" s="102" t="s">
        <v>48</v>
      </c>
      <c r="BM5" s="102" t="s">
        <v>49</v>
      </c>
      <c r="BN5" s="102" t="s">
        <v>48</v>
      </c>
      <c r="BO5" s="102" t="s">
        <v>49</v>
      </c>
      <c r="BP5" s="102" t="s">
        <v>48</v>
      </c>
      <c r="BQ5" s="102" t="s">
        <v>49</v>
      </c>
      <c r="BR5" s="102" t="s">
        <v>48</v>
      </c>
      <c r="BS5" s="102" t="s">
        <v>49</v>
      </c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</row>
    <row r="6" spans="1:122" s="21" customFormat="1" ht="22.5" customHeight="1">
      <c r="A6" s="161" t="s">
        <v>50</v>
      </c>
      <c r="B6" s="162"/>
      <c r="C6" s="31">
        <f>+Northern!A74</f>
        <v>69</v>
      </c>
      <c r="D6" s="31">
        <f>+Northern!F80</f>
        <v>44</v>
      </c>
      <c r="E6" s="37">
        <f>+D6/C6</f>
        <v>0.6376811594202898</v>
      </c>
      <c r="F6" s="34"/>
      <c r="G6" s="36">
        <f>+Northern!G75</f>
        <v>5839</v>
      </c>
      <c r="H6" s="36">
        <f>+Northern!H75</f>
        <v>2682</v>
      </c>
      <c r="I6" s="104">
        <f>+Northern!I75</f>
        <v>0</v>
      </c>
      <c r="J6" s="105">
        <f>+Northern!J75</f>
        <v>74</v>
      </c>
      <c r="K6" s="105">
        <f>+Northern!K75</f>
        <v>369</v>
      </c>
      <c r="L6" s="105">
        <f>+Northern!L75</f>
        <v>537</v>
      </c>
      <c r="M6" s="105">
        <f>+Northern!M75</f>
        <v>1038</v>
      </c>
      <c r="N6" s="105">
        <f>+Northern!N75</f>
        <v>1459</v>
      </c>
      <c r="O6" s="105">
        <f>+Northern!O75</f>
        <v>305</v>
      </c>
      <c r="P6" s="105">
        <f>+Northern!P75</f>
        <v>426</v>
      </c>
      <c r="Q6" s="105">
        <f>+Northern!Q75</f>
        <v>762</v>
      </c>
      <c r="R6" s="105">
        <f>+Northern!R75</f>
        <v>869</v>
      </c>
      <c r="S6" s="105">
        <f>+Northern!S75</f>
        <v>57</v>
      </c>
      <c r="T6" s="105">
        <f>+Northern!T75</f>
        <v>350</v>
      </c>
      <c r="U6" s="105">
        <f>+Northern!U75</f>
        <v>349</v>
      </c>
      <c r="V6" s="105">
        <f>+Northern!V75</f>
        <v>391</v>
      </c>
      <c r="W6" s="105">
        <f>+Northern!W75</f>
        <v>379</v>
      </c>
      <c r="X6" s="105">
        <f>+Northern!X75</f>
        <v>345</v>
      </c>
      <c r="Y6" s="105">
        <f>+Northern!Y75</f>
        <v>255</v>
      </c>
      <c r="Z6" s="105">
        <f>+Northern!Z75</f>
        <v>289</v>
      </c>
      <c r="AA6" s="105">
        <f>+Northern!AA75</f>
        <v>267</v>
      </c>
      <c r="AB6" s="105">
        <f>+Northern!AB75</f>
        <v>357</v>
      </c>
      <c r="AC6" s="105">
        <f>+Northern!AC75</f>
        <v>175</v>
      </c>
      <c r="AD6" s="105">
        <f>+Northern!AD75</f>
        <v>214</v>
      </c>
      <c r="AE6" s="105">
        <f>+Northern!AE75</f>
        <v>249</v>
      </c>
      <c r="AF6" s="105">
        <f>+Northern!AF75</f>
        <v>928</v>
      </c>
      <c r="AG6" s="105">
        <f>+Northern!AG75</f>
        <v>545</v>
      </c>
      <c r="AH6" s="105">
        <f>+Northern!AH75</f>
        <v>4857</v>
      </c>
      <c r="AI6" s="105">
        <f>+Northern!AI75</f>
        <v>122</v>
      </c>
      <c r="AJ6" s="105">
        <f>+Northern!AJ75</f>
        <v>185</v>
      </c>
      <c r="AK6" s="105">
        <f>+Northern!AK75</f>
        <v>21</v>
      </c>
      <c r="AL6" s="105">
        <f>+Northern!AL75</f>
        <v>0</v>
      </c>
      <c r="AM6" s="105">
        <f>+Northern!AM75</f>
        <v>4</v>
      </c>
      <c r="AN6" s="105">
        <f>+Northern!AN75</f>
        <v>66</v>
      </c>
      <c r="AO6" s="105">
        <f>+Northern!AO75</f>
        <v>1015</v>
      </c>
      <c r="AP6" s="105">
        <f>+Northern!AP75</f>
        <v>502</v>
      </c>
      <c r="AQ6" s="105">
        <f>+Northern!AQ75</f>
        <v>1801</v>
      </c>
      <c r="AR6" s="105">
        <f>+Northern!AR75</f>
        <v>62.25</v>
      </c>
      <c r="AS6" s="105">
        <f>+Northern!AS75</f>
        <v>2231.8000000000002</v>
      </c>
      <c r="AT6" s="105">
        <f>+Northern!AT75</f>
        <v>8</v>
      </c>
      <c r="AU6" s="105">
        <f>+Northern!AU75</f>
        <v>36.5</v>
      </c>
      <c r="AV6" s="105">
        <f>+Northern!AV75</f>
        <v>11</v>
      </c>
      <c r="AW6" s="105">
        <f>+Northern!AW75</f>
        <v>260</v>
      </c>
      <c r="AX6" s="105">
        <f>+Northern!AX75</f>
        <v>2</v>
      </c>
      <c r="AY6" s="105">
        <f>+Northern!AY75</f>
        <v>8.5</v>
      </c>
      <c r="AZ6" s="105">
        <f>+Northern!AZ75</f>
        <v>23</v>
      </c>
      <c r="BA6" s="105">
        <f>+Northern!BA75</f>
        <v>228</v>
      </c>
      <c r="BB6" s="105">
        <f>+Northern!BB75</f>
        <v>538</v>
      </c>
      <c r="BC6" s="105">
        <f>+Northern!BC75</f>
        <v>621</v>
      </c>
      <c r="BD6" s="105">
        <f>+Northern!BD75</f>
        <v>21</v>
      </c>
      <c r="BE6" s="105">
        <f>+Northern!BE75</f>
        <v>248</v>
      </c>
      <c r="BF6" s="105">
        <f>+Northern!BF75</f>
        <v>133</v>
      </c>
      <c r="BG6" s="105">
        <f>+Northern!BG75</f>
        <v>232.5</v>
      </c>
      <c r="BH6" s="105">
        <f>+Northern!BH75</f>
        <v>27</v>
      </c>
      <c r="BI6" s="105">
        <f>+Northern!BI75</f>
        <v>496</v>
      </c>
      <c r="BJ6" s="105">
        <f>+Northern!BJ75</f>
        <v>275.5</v>
      </c>
      <c r="BK6" s="105">
        <f>+Northern!BK75</f>
        <v>456</v>
      </c>
      <c r="BL6" s="105">
        <f>+Northern!BL75</f>
        <v>58</v>
      </c>
      <c r="BM6" s="105">
        <f>+Northern!BM75</f>
        <v>768.5</v>
      </c>
      <c r="BN6" s="105">
        <f>+Northern!BN75</f>
        <v>159</v>
      </c>
      <c r="BO6" s="105">
        <f>+Northern!BO75</f>
        <v>471.75</v>
      </c>
      <c r="BP6" s="105">
        <f>+Northern!BP75</f>
        <v>39</v>
      </c>
      <c r="BQ6" s="105">
        <f>+Northern!BQ75</f>
        <v>417</v>
      </c>
      <c r="BR6" s="105">
        <f>+Northern!BR75</f>
        <v>804</v>
      </c>
      <c r="BS6" s="105">
        <f>+Northern!BS75</f>
        <v>1322.75</v>
      </c>
    </row>
    <row r="7" spans="1:122" s="21" customFormat="1" ht="22.5" customHeight="1">
      <c r="A7" s="161" t="s">
        <v>51</v>
      </c>
      <c r="B7" s="162"/>
      <c r="C7" s="31">
        <f>+Kaimai!A31</f>
        <v>27</v>
      </c>
      <c r="D7" s="31">
        <f>+Kaimai!F37</f>
        <v>16</v>
      </c>
      <c r="E7" s="37">
        <f t="shared" ref="E7:E12" si="0">+D7/C7</f>
        <v>0.59259259259259256</v>
      </c>
      <c r="F7" s="34"/>
      <c r="G7" s="36">
        <f>+Kaimai!G33</f>
        <v>2109</v>
      </c>
      <c r="H7" s="36">
        <f>+Kaimai!H33</f>
        <v>1156</v>
      </c>
      <c r="I7" s="104">
        <f>+Kaimai!I33</f>
        <v>0</v>
      </c>
      <c r="J7" s="105">
        <f>+Kaimai!J33</f>
        <v>0</v>
      </c>
      <c r="K7" s="105">
        <f>+Kaimai!K33</f>
        <v>29</v>
      </c>
      <c r="L7" s="105">
        <f>+Kaimai!L33</f>
        <v>97</v>
      </c>
      <c r="M7" s="105">
        <f>+Kaimai!M33</f>
        <v>307</v>
      </c>
      <c r="N7" s="105">
        <f>+Kaimai!N33</f>
        <v>820</v>
      </c>
      <c r="O7" s="105">
        <f>+Kaimai!O33</f>
        <v>42</v>
      </c>
      <c r="P7" s="105">
        <f>+Kaimai!P33</f>
        <v>95</v>
      </c>
      <c r="Q7" s="105">
        <f>+Kaimai!Q33</f>
        <v>246</v>
      </c>
      <c r="R7" s="105">
        <f>+Kaimai!R33</f>
        <v>473</v>
      </c>
      <c r="S7" s="105">
        <f>+Kaimai!S33</f>
        <v>0</v>
      </c>
      <c r="T7" s="105">
        <f>+Kaimai!T33</f>
        <v>108</v>
      </c>
      <c r="U7" s="105">
        <f>+Kaimai!U33</f>
        <v>96</v>
      </c>
      <c r="V7" s="105">
        <f>+Kaimai!V33</f>
        <v>156</v>
      </c>
      <c r="W7" s="105">
        <f>+Kaimai!W33</f>
        <v>311</v>
      </c>
      <c r="X7" s="105">
        <f>+Kaimai!X33</f>
        <v>103</v>
      </c>
      <c r="Y7" s="105">
        <f>+Kaimai!Y33</f>
        <v>69</v>
      </c>
      <c r="Z7" s="105">
        <f>+Kaimai!Z33</f>
        <v>113</v>
      </c>
      <c r="AA7" s="105">
        <f>+Kaimai!AA33</f>
        <v>200</v>
      </c>
      <c r="AB7" s="105">
        <f>+Kaimai!AB33</f>
        <v>338</v>
      </c>
      <c r="AC7" s="105">
        <f>+Kaimai!AC33</f>
        <v>87</v>
      </c>
      <c r="AD7" s="105">
        <f>+Kaimai!AD33</f>
        <v>95</v>
      </c>
      <c r="AE7" s="105">
        <f>+Kaimai!AE33</f>
        <v>135</v>
      </c>
      <c r="AF7" s="105">
        <f>+Kaimai!AF33</f>
        <v>176.3</v>
      </c>
      <c r="AG7" s="105">
        <f>+Kaimai!AG33</f>
        <v>73.72</v>
      </c>
      <c r="AH7" s="105">
        <f>+Kaimai!AH33</f>
        <v>1714</v>
      </c>
      <c r="AI7" s="105">
        <f>+Kaimai!AI33</f>
        <v>20</v>
      </c>
      <c r="AJ7" s="105">
        <f>+Kaimai!AJ33</f>
        <v>21</v>
      </c>
      <c r="AK7" s="105">
        <f>+Kaimai!AK33</f>
        <v>2</v>
      </c>
      <c r="AL7" s="105">
        <f>+Kaimai!AL33</f>
        <v>2</v>
      </c>
      <c r="AM7" s="105">
        <f>+Kaimai!AM33</f>
        <v>0</v>
      </c>
      <c r="AN7" s="105">
        <f>+Kaimai!AN33</f>
        <v>6</v>
      </c>
      <c r="AO7" s="105">
        <f>+Kaimai!AO33</f>
        <v>323.7</v>
      </c>
      <c r="AP7" s="105">
        <f>+Kaimai!AP33</f>
        <v>131.01999999999998</v>
      </c>
      <c r="AQ7" s="105">
        <f>+Kaimai!AQ33</f>
        <v>573.62</v>
      </c>
      <c r="AR7" s="105">
        <f>+Kaimai!AR33</f>
        <v>24</v>
      </c>
      <c r="AS7" s="105">
        <f>+Kaimai!AS33</f>
        <v>849</v>
      </c>
      <c r="AT7" s="105">
        <f>+Kaimai!AT33</f>
        <v>12</v>
      </c>
      <c r="AU7" s="105">
        <f>+Kaimai!AU33</f>
        <v>39</v>
      </c>
      <c r="AV7" s="105">
        <f>+Kaimai!AV33</f>
        <v>0</v>
      </c>
      <c r="AW7" s="105">
        <f>+Kaimai!AW33</f>
        <v>0</v>
      </c>
      <c r="AX7" s="105">
        <f>+Kaimai!AX33</f>
        <v>6</v>
      </c>
      <c r="AY7" s="105">
        <f>+Kaimai!AY33</f>
        <v>20</v>
      </c>
      <c r="AZ7" s="105">
        <f>+Kaimai!AZ33</f>
        <v>0</v>
      </c>
      <c r="BA7" s="105">
        <f>+Kaimai!BA33</f>
        <v>0</v>
      </c>
      <c r="BB7" s="105">
        <f>+Kaimai!BB33</f>
        <v>205</v>
      </c>
      <c r="BC7" s="105">
        <f>+Kaimai!BC33</f>
        <v>503</v>
      </c>
      <c r="BD7" s="105">
        <f>+Kaimai!BD33</f>
        <v>3</v>
      </c>
      <c r="BE7" s="105">
        <f>+Kaimai!BE33</f>
        <v>76</v>
      </c>
      <c r="BF7" s="105">
        <f>+Kaimai!BF33</f>
        <v>36</v>
      </c>
      <c r="BG7" s="105">
        <f>+Kaimai!BG33</f>
        <v>94</v>
      </c>
      <c r="BH7" s="105">
        <f>+Kaimai!BH33</f>
        <v>6</v>
      </c>
      <c r="BI7" s="105">
        <f>+Kaimai!BI33</f>
        <v>57.5</v>
      </c>
      <c r="BJ7" s="105">
        <f>+Kaimai!BJ33</f>
        <v>86</v>
      </c>
      <c r="BK7" s="105">
        <f>+Kaimai!BK33</f>
        <v>241</v>
      </c>
      <c r="BL7" s="105">
        <f>+Kaimai!BL33</f>
        <v>22</v>
      </c>
      <c r="BM7" s="105">
        <f>+Kaimai!BM33</f>
        <v>382.5</v>
      </c>
      <c r="BN7" s="105">
        <f>+Kaimai!BN33</f>
        <v>57</v>
      </c>
      <c r="BO7" s="105">
        <f>+Kaimai!BO33</f>
        <v>309</v>
      </c>
      <c r="BP7" s="105">
        <f>+Kaimai!BP33</f>
        <v>16</v>
      </c>
      <c r="BQ7" s="105">
        <f>+Kaimai!BQ33</f>
        <v>113.5</v>
      </c>
      <c r="BR7" s="105">
        <f>+Kaimai!BR33</f>
        <v>191</v>
      </c>
      <c r="BS7" s="105">
        <f>+Kaimai!BS33</f>
        <v>574</v>
      </c>
    </row>
    <row r="8" spans="1:122" s="21" customFormat="1" ht="22.5" customHeight="1">
      <c r="A8" s="161" t="s">
        <v>52</v>
      </c>
      <c r="B8" s="162"/>
      <c r="C8" s="31">
        <f>+Central!A52</f>
        <v>48</v>
      </c>
      <c r="D8" s="31">
        <f>+Central!F57</f>
        <v>33</v>
      </c>
      <c r="E8" s="37">
        <f t="shared" si="0"/>
        <v>0.6875</v>
      </c>
      <c r="F8" s="34"/>
      <c r="G8" s="36">
        <f>+Central!G53</f>
        <v>4071</v>
      </c>
      <c r="H8" s="36">
        <f>+Central!H53</f>
        <v>1501</v>
      </c>
      <c r="I8" s="104">
        <f>+Central!I53</f>
        <v>0</v>
      </c>
      <c r="J8" s="105">
        <f>+Central!J53</f>
        <v>533</v>
      </c>
      <c r="K8" s="105">
        <f>+Central!K53</f>
        <v>136</v>
      </c>
      <c r="L8" s="105">
        <f>+Central!L53</f>
        <v>248</v>
      </c>
      <c r="M8" s="105">
        <f>+Central!M53</f>
        <v>555</v>
      </c>
      <c r="N8" s="105">
        <f>+Central!N53</f>
        <v>1317</v>
      </c>
      <c r="O8" s="105">
        <f>+Central!O53</f>
        <v>115</v>
      </c>
      <c r="P8" s="105">
        <f>+Central!P53</f>
        <v>187</v>
      </c>
      <c r="Q8" s="105">
        <f>+Central!Q53</f>
        <v>329</v>
      </c>
      <c r="R8" s="105">
        <f>+Central!R53</f>
        <v>651</v>
      </c>
      <c r="S8" s="105">
        <f>+Central!S53</f>
        <v>235</v>
      </c>
      <c r="T8" s="105">
        <f>+Central!T53</f>
        <v>109</v>
      </c>
      <c r="U8" s="105">
        <f>+Central!U53</f>
        <v>123</v>
      </c>
      <c r="V8" s="105">
        <f>+Central!V53</f>
        <v>200</v>
      </c>
      <c r="W8" s="105">
        <f>+Central!W53</f>
        <v>298</v>
      </c>
      <c r="X8" s="105">
        <f>+Central!X53</f>
        <v>88</v>
      </c>
      <c r="Y8" s="105">
        <f>+Central!Y53</f>
        <v>72</v>
      </c>
      <c r="Z8" s="105">
        <f>+Central!Z53</f>
        <v>166</v>
      </c>
      <c r="AA8" s="105">
        <f>+Central!AA53</f>
        <v>210</v>
      </c>
      <c r="AB8" s="105">
        <f>+Central!AB53</f>
        <v>461</v>
      </c>
      <c r="AC8" s="105">
        <f>+Central!AC53</f>
        <v>147</v>
      </c>
      <c r="AD8" s="105">
        <f>+Central!AD53</f>
        <v>126</v>
      </c>
      <c r="AE8" s="105">
        <f>+Central!AE53</f>
        <v>108</v>
      </c>
      <c r="AF8" s="105">
        <f>+Central!AF53</f>
        <v>432</v>
      </c>
      <c r="AG8" s="105">
        <f>+Central!AG53</f>
        <v>203.75</v>
      </c>
      <c r="AH8" s="105">
        <f>+Central!AH53</f>
        <v>2621</v>
      </c>
      <c r="AI8" s="105">
        <f>+Central!AI53</f>
        <v>28</v>
      </c>
      <c r="AJ8" s="105">
        <f>+Central!AJ53</f>
        <v>24</v>
      </c>
      <c r="AK8" s="105">
        <f>+Central!AK53</f>
        <v>12</v>
      </c>
      <c r="AL8" s="105">
        <f>+Central!AL53</f>
        <v>36</v>
      </c>
      <c r="AM8" s="105">
        <f>+Central!AM53</f>
        <v>0</v>
      </c>
      <c r="AN8" s="105">
        <f>+Central!AN53</f>
        <v>41</v>
      </c>
      <c r="AO8" s="105">
        <f>+Central!AO53</f>
        <v>901.1</v>
      </c>
      <c r="AP8" s="105">
        <f>+Central!AP53</f>
        <v>361.7</v>
      </c>
      <c r="AQ8" s="105">
        <f>+Central!AQ53</f>
        <v>1549.3</v>
      </c>
      <c r="AR8" s="105">
        <f>+Central!AR53</f>
        <v>42</v>
      </c>
      <c r="AS8" s="105">
        <f>+Central!AS53</f>
        <v>1400</v>
      </c>
      <c r="AT8" s="105">
        <f>+Central!AT53</f>
        <v>14</v>
      </c>
      <c r="AU8" s="105">
        <f>+Central!AU53</f>
        <v>55</v>
      </c>
      <c r="AV8" s="105">
        <f>+Central!AV53</f>
        <v>9</v>
      </c>
      <c r="AW8" s="105">
        <f>+Central!AW53</f>
        <v>330.5</v>
      </c>
      <c r="AX8" s="105">
        <f>+Central!AX53</f>
        <v>1</v>
      </c>
      <c r="AY8" s="105">
        <f>+Central!AY53</f>
        <v>6</v>
      </c>
      <c r="AZ8" s="105">
        <f>+Central!AZ53</f>
        <v>4</v>
      </c>
      <c r="BA8" s="105">
        <f>+Central!BA53</f>
        <v>75.5</v>
      </c>
      <c r="BB8" s="105">
        <f>+Central!BB53</f>
        <v>362</v>
      </c>
      <c r="BC8" s="105">
        <f>+Central!BC53</f>
        <v>568</v>
      </c>
      <c r="BD8" s="105">
        <f>+Central!BD53</f>
        <v>13</v>
      </c>
      <c r="BE8" s="105">
        <f>+Central!BE53</f>
        <v>331.1</v>
      </c>
      <c r="BF8" s="105">
        <f>+Central!BF53</f>
        <v>104</v>
      </c>
      <c r="BG8" s="105">
        <f>+Central!BG53</f>
        <v>257.5</v>
      </c>
      <c r="BH8" s="105">
        <f>+Central!BH53</f>
        <v>16.3</v>
      </c>
      <c r="BI8" s="105">
        <f>+Central!BI53</f>
        <v>277</v>
      </c>
      <c r="BJ8" s="105">
        <f>+Central!BJ53</f>
        <v>241</v>
      </c>
      <c r="BK8" s="105">
        <f>+Central!BK53</f>
        <v>437</v>
      </c>
      <c r="BL8" s="105">
        <f>+Central!BL53</f>
        <v>40.4</v>
      </c>
      <c r="BM8" s="105">
        <f>+Central!BM53</f>
        <v>611.5</v>
      </c>
      <c r="BN8" s="105">
        <f>+Central!BN53</f>
        <v>110</v>
      </c>
      <c r="BO8" s="105">
        <f>+Central!BO53</f>
        <v>372.5</v>
      </c>
      <c r="BP8" s="105">
        <f>+Central!BP53</f>
        <v>48.2</v>
      </c>
      <c r="BQ8" s="105">
        <f>+Central!BQ53</f>
        <v>301.60000000000002</v>
      </c>
      <c r="BR8" s="105">
        <f>+Central!BR53</f>
        <v>834</v>
      </c>
      <c r="BS8" s="105">
        <f>+Central!BS53</f>
        <v>882.7</v>
      </c>
    </row>
    <row r="9" spans="1:122" s="21" customFormat="1" ht="22.5" customHeight="1">
      <c r="A9" s="161" t="s">
        <v>53</v>
      </c>
      <c r="B9" s="162"/>
      <c r="C9" s="31">
        <f>+Alpine!A38</f>
        <v>34</v>
      </c>
      <c r="D9" s="31">
        <f>+Alpine!F43</f>
        <v>23</v>
      </c>
      <c r="E9" s="37">
        <f t="shared" si="0"/>
        <v>0.67647058823529416</v>
      </c>
      <c r="F9" s="34"/>
      <c r="G9" s="36">
        <f>+Alpine!G39</f>
        <v>3084</v>
      </c>
      <c r="H9" s="36">
        <f>+Alpine!H39</f>
        <v>1743</v>
      </c>
      <c r="I9" s="104">
        <f>+Alpine!I39</f>
        <v>0</v>
      </c>
      <c r="J9" s="105">
        <f>+Alpine!J44</f>
        <v>0</v>
      </c>
      <c r="K9" s="105">
        <f>+Alpine!K39</f>
        <v>66</v>
      </c>
      <c r="L9" s="105">
        <f>+Alpine!L39</f>
        <v>178</v>
      </c>
      <c r="M9" s="105">
        <f>+Alpine!M39</f>
        <v>445</v>
      </c>
      <c r="N9" s="105">
        <f>+Alpine!N39</f>
        <v>1296</v>
      </c>
      <c r="O9" s="105">
        <f>+Alpine!O39</f>
        <v>82</v>
      </c>
      <c r="P9" s="105">
        <f>+Alpine!P39</f>
        <v>117</v>
      </c>
      <c r="Q9" s="105">
        <f>+Alpine!Q39</f>
        <v>282</v>
      </c>
      <c r="R9" s="105">
        <f>+Alpine!R39</f>
        <v>618</v>
      </c>
      <c r="S9" s="105">
        <f>+Alpine!S39</f>
        <v>0</v>
      </c>
      <c r="T9" s="105">
        <f>+Alpine!T39</f>
        <v>133</v>
      </c>
      <c r="U9" s="105">
        <f>+Alpine!U39</f>
        <v>221</v>
      </c>
      <c r="V9" s="105">
        <f>+Alpine!V39</f>
        <v>365</v>
      </c>
      <c r="W9" s="105">
        <f>+Alpine!W39</f>
        <v>266</v>
      </c>
      <c r="X9" s="105">
        <f>+Alpine!X39</f>
        <v>112</v>
      </c>
      <c r="Y9" s="105">
        <f>+Alpine!Y39</f>
        <v>172</v>
      </c>
      <c r="Z9" s="105">
        <f>+Alpine!Z39</f>
        <v>269</v>
      </c>
      <c r="AA9" s="105">
        <f>+Alpine!AA39</f>
        <v>205</v>
      </c>
      <c r="AB9" s="105">
        <f>+Alpine!AB39</f>
        <v>139</v>
      </c>
      <c r="AC9" s="105">
        <f>+Alpine!AC39</f>
        <v>130</v>
      </c>
      <c r="AD9" s="105">
        <f>+Alpine!AD39</f>
        <v>58</v>
      </c>
      <c r="AE9" s="105">
        <f>+Alpine!AE39</f>
        <v>143</v>
      </c>
      <c r="AF9" s="105">
        <f>+Alpine!AF39</f>
        <v>340.1</v>
      </c>
      <c r="AG9" s="105">
        <f>+Alpine!AG39</f>
        <v>230</v>
      </c>
      <c r="AH9" s="105">
        <f>+Alpine!AH39</f>
        <v>2288.4</v>
      </c>
      <c r="AI9" s="105">
        <f>+Alpine!AI39</f>
        <v>36</v>
      </c>
      <c r="AJ9" s="105">
        <f>+Alpine!AJ39</f>
        <v>30</v>
      </c>
      <c r="AK9" s="105">
        <f>+Alpine!AK39</f>
        <v>11</v>
      </c>
      <c r="AL9" s="105">
        <f>+Alpine!AL39</f>
        <v>1</v>
      </c>
      <c r="AM9" s="105">
        <f>+Alpine!AM39</f>
        <v>0</v>
      </c>
      <c r="AN9" s="105">
        <f>+Alpine!AN39</f>
        <v>250</v>
      </c>
      <c r="AO9" s="105">
        <f>+Alpine!AO39</f>
        <v>439.86</v>
      </c>
      <c r="AP9" s="105">
        <f>+Alpine!AP39</f>
        <v>292</v>
      </c>
      <c r="AQ9" s="105">
        <f>+Alpine!AQ39</f>
        <v>924.2</v>
      </c>
      <c r="AR9" s="105">
        <f>+Alpine!AR39</f>
        <v>33.75</v>
      </c>
      <c r="AS9" s="105">
        <f>+Alpine!AS39</f>
        <v>1218.5</v>
      </c>
      <c r="AT9" s="105">
        <f>+Alpine!AT39</f>
        <v>8</v>
      </c>
      <c r="AU9" s="105">
        <f>+Alpine!AU39</f>
        <v>6</v>
      </c>
      <c r="AV9" s="105">
        <f>+Alpine!AV39</f>
        <v>5</v>
      </c>
      <c r="AW9" s="105">
        <f>+Alpine!AW39</f>
        <v>150</v>
      </c>
      <c r="AX9" s="105">
        <f>+Alpine!AX39</f>
        <v>0</v>
      </c>
      <c r="AY9" s="105">
        <f>+Alpine!AY39</f>
        <v>0</v>
      </c>
      <c r="AZ9" s="105">
        <f>+Alpine!AZ39</f>
        <v>15</v>
      </c>
      <c r="BA9" s="105">
        <f>+Alpine!BA39</f>
        <v>182</v>
      </c>
      <c r="BB9" s="105">
        <f>+Alpine!BB39</f>
        <v>364</v>
      </c>
      <c r="BC9" s="105">
        <f>+Alpine!BC39</f>
        <v>355.5</v>
      </c>
      <c r="BD9" s="105">
        <f>+Alpine!BD39</f>
        <v>17</v>
      </c>
      <c r="BE9" s="105">
        <f>+Alpine!BE39</f>
        <v>369</v>
      </c>
      <c r="BF9" s="105">
        <f>+Alpine!BF39</f>
        <v>52</v>
      </c>
      <c r="BG9" s="105">
        <f>+Alpine!BG39</f>
        <v>169</v>
      </c>
      <c r="BH9" s="105">
        <f>+Alpine!BH39</f>
        <v>9</v>
      </c>
      <c r="BI9" s="105">
        <f>+Alpine!BI39</f>
        <v>91</v>
      </c>
      <c r="BJ9" s="105">
        <f>+Alpine!BJ39</f>
        <v>213</v>
      </c>
      <c r="BK9" s="105">
        <f>+Alpine!BK39</f>
        <v>235</v>
      </c>
      <c r="BL9" s="105">
        <f>+Alpine!BL39</f>
        <v>36.5</v>
      </c>
      <c r="BM9" s="105">
        <f>+Alpine!BM39</f>
        <v>498.5</v>
      </c>
      <c r="BN9" s="105">
        <f>+Alpine!BN39</f>
        <v>119</v>
      </c>
      <c r="BO9" s="105">
        <f>+Alpine!BO39</f>
        <v>350</v>
      </c>
      <c r="BP9" s="105">
        <f>+Alpine!BP39</f>
        <v>30</v>
      </c>
      <c r="BQ9" s="105">
        <f>+Alpine!BQ39</f>
        <v>259</v>
      </c>
      <c r="BR9" s="105">
        <f>+Alpine!BR39</f>
        <v>279</v>
      </c>
      <c r="BS9" s="105">
        <f>+Alpine!BS39</f>
        <v>361.5</v>
      </c>
    </row>
    <row r="10" spans="1:122" s="21" customFormat="1" ht="22.5" customHeight="1">
      <c r="A10" s="161" t="s">
        <v>54</v>
      </c>
      <c r="B10" s="162"/>
      <c r="C10" s="31">
        <f>+'Southern Presbytery'!A66</f>
        <v>62</v>
      </c>
      <c r="D10" s="31">
        <f>+'Southern Presbytery'!G71</f>
        <v>38</v>
      </c>
      <c r="E10" s="37">
        <f t="shared" si="0"/>
        <v>0.61290322580645162</v>
      </c>
      <c r="F10" s="34"/>
      <c r="G10" s="36">
        <f>+'Southern Presbytery'!H67</f>
        <v>3747</v>
      </c>
      <c r="H10" s="36">
        <f>+'Southern Presbytery'!I67</f>
        <v>1745</v>
      </c>
      <c r="I10" s="104">
        <f>+'Southern Presbytery'!J67</f>
        <v>0</v>
      </c>
      <c r="J10" s="105">
        <f>+'Southern Presbytery'!K67</f>
        <v>353</v>
      </c>
      <c r="K10" s="105">
        <f>+'Southern Presbytery'!L67</f>
        <v>72</v>
      </c>
      <c r="L10" s="105">
        <f>+'Southern Presbytery'!M67</f>
        <v>264</v>
      </c>
      <c r="M10" s="105">
        <f>+'Southern Presbytery'!N67</f>
        <v>476</v>
      </c>
      <c r="N10" s="105">
        <f>+'Southern Presbytery'!O67</f>
        <v>1334</v>
      </c>
      <c r="O10" s="105">
        <f>+'Southern Presbytery'!P67</f>
        <v>82</v>
      </c>
      <c r="P10" s="105">
        <f>+'Southern Presbytery'!Q67</f>
        <v>197</v>
      </c>
      <c r="Q10" s="105">
        <f>+'Southern Presbytery'!R67</f>
        <v>324</v>
      </c>
      <c r="R10" s="105">
        <f>+'Southern Presbytery'!S67</f>
        <v>645</v>
      </c>
      <c r="S10" s="105">
        <f>+'Southern Presbytery'!T67</f>
        <v>254</v>
      </c>
      <c r="T10" s="105">
        <f>+'Southern Presbytery'!U67</f>
        <v>98</v>
      </c>
      <c r="U10" s="105">
        <f>+'Southern Presbytery'!V67</f>
        <v>175</v>
      </c>
      <c r="V10" s="105">
        <f>+'Southern Presbytery'!W67</f>
        <v>215</v>
      </c>
      <c r="W10" s="105">
        <f>+'Southern Presbytery'!X67</f>
        <v>348</v>
      </c>
      <c r="X10" s="105">
        <f>+'Southern Presbytery'!Y67</f>
        <v>118</v>
      </c>
      <c r="Y10" s="105">
        <f>+'Southern Presbytery'!Z67</f>
        <v>140</v>
      </c>
      <c r="Z10" s="105">
        <f>+'Southern Presbytery'!AA67</f>
        <v>173</v>
      </c>
      <c r="AA10" s="105">
        <f>+'Southern Presbytery'!AB67</f>
        <v>224</v>
      </c>
      <c r="AB10" s="105">
        <f>+'Southern Presbytery'!AC67</f>
        <v>243</v>
      </c>
      <c r="AC10" s="105">
        <f>+'Southern Presbytery'!AD67</f>
        <v>151</v>
      </c>
      <c r="AD10" s="105">
        <f>+'Southern Presbytery'!AE67</f>
        <v>142</v>
      </c>
      <c r="AE10" s="105">
        <f>+'Southern Presbytery'!AF67</f>
        <v>88</v>
      </c>
      <c r="AF10" s="105">
        <f>+'Southern Presbytery'!AG67</f>
        <v>507.5</v>
      </c>
      <c r="AG10" s="105">
        <f>+'Southern Presbytery'!AH67</f>
        <v>189.7</v>
      </c>
      <c r="AH10" s="105">
        <f>+'Southern Presbytery'!AI67</f>
        <v>3172.7</v>
      </c>
      <c r="AI10" s="105">
        <f>+'Southern Presbytery'!AJ67</f>
        <v>17</v>
      </c>
      <c r="AJ10" s="105">
        <f>+'Southern Presbytery'!AK67</f>
        <v>22</v>
      </c>
      <c r="AK10" s="105">
        <f>+'Southern Presbytery'!AL67</f>
        <v>11</v>
      </c>
      <c r="AL10" s="105">
        <f>+'Southern Presbytery'!AM67</f>
        <v>0</v>
      </c>
      <c r="AM10" s="105">
        <f>+'Southern Presbytery'!AN67</f>
        <v>13</v>
      </c>
      <c r="AN10" s="105">
        <f>+'Southern Presbytery'!AO67</f>
        <v>6</v>
      </c>
      <c r="AO10" s="105">
        <f>+'Southern Presbytery'!AP67</f>
        <v>615</v>
      </c>
      <c r="AP10" s="105">
        <f>+'Southern Presbytery'!AQ67</f>
        <v>330</v>
      </c>
      <c r="AQ10" s="105">
        <f>+'Southern Presbytery'!AR67</f>
        <v>1078</v>
      </c>
      <c r="AR10" s="105">
        <f>+'Southern Presbytery'!AS67</f>
        <v>41.05</v>
      </c>
      <c r="AS10" s="105">
        <f>+'Southern Presbytery'!AT67</f>
        <v>1583</v>
      </c>
      <c r="AT10" s="105">
        <f>+'Southern Presbytery'!AU67</f>
        <v>12</v>
      </c>
      <c r="AU10" s="105">
        <f>+'Southern Presbytery'!AV67</f>
        <v>19</v>
      </c>
      <c r="AV10" s="105">
        <f>+'Southern Presbytery'!AW67</f>
        <v>9</v>
      </c>
      <c r="AW10" s="105">
        <f>+'Southern Presbytery'!AX67</f>
        <v>183.5</v>
      </c>
      <c r="AX10" s="105">
        <f>+'Southern Presbytery'!AY67</f>
        <v>17</v>
      </c>
      <c r="AY10" s="105">
        <f>+'Southern Presbytery'!AZ67</f>
        <v>46</v>
      </c>
      <c r="AZ10" s="105">
        <f>+'Southern Presbytery'!BA67</f>
        <v>13.5</v>
      </c>
      <c r="BA10" s="105">
        <f>+'Southern Presbytery'!BB67</f>
        <v>225</v>
      </c>
      <c r="BB10" s="105">
        <f>+'Southern Presbytery'!BC67</f>
        <v>384</v>
      </c>
      <c r="BC10" s="105">
        <f>+'Southern Presbytery'!BD67</f>
        <v>459</v>
      </c>
      <c r="BD10" s="105">
        <f>+'Southern Presbytery'!BE67</f>
        <v>14</v>
      </c>
      <c r="BE10" s="105">
        <f>+'Southern Presbytery'!BF67</f>
        <v>275</v>
      </c>
      <c r="BF10" s="105">
        <f>+'Southern Presbytery'!BG67</f>
        <v>114</v>
      </c>
      <c r="BG10" s="105">
        <f>+'Southern Presbytery'!BH67</f>
        <v>260.5</v>
      </c>
      <c r="BH10" s="105">
        <f>+'Southern Presbytery'!BI67</f>
        <v>7</v>
      </c>
      <c r="BI10" s="105">
        <f>+'Southern Presbytery'!BJ67</f>
        <v>137</v>
      </c>
      <c r="BJ10" s="105">
        <f>+'Southern Presbytery'!BK67</f>
        <v>158</v>
      </c>
      <c r="BK10" s="105">
        <f>+'Southern Presbytery'!BL67</f>
        <v>256</v>
      </c>
      <c r="BL10" s="105">
        <f>+'Southern Presbytery'!BM67</f>
        <v>35.5</v>
      </c>
      <c r="BM10" s="105">
        <f>+'Southern Presbytery'!BN67</f>
        <v>478</v>
      </c>
      <c r="BN10" s="105">
        <f>+'Southern Presbytery'!BO67</f>
        <v>163</v>
      </c>
      <c r="BO10" s="105">
        <f>+'Southern Presbytery'!BP67</f>
        <v>425.5</v>
      </c>
      <c r="BP10" s="105">
        <f>+'Southern Presbytery'!BQ67</f>
        <v>26</v>
      </c>
      <c r="BQ10" s="105">
        <f>+'Southern Presbytery'!BR67</f>
        <v>206.5</v>
      </c>
      <c r="BR10" s="105">
        <f>+'Southern Presbytery'!BS67</f>
        <v>213</v>
      </c>
      <c r="BS10" s="105">
        <f>+'Southern Presbytery'!BT67</f>
        <v>476</v>
      </c>
    </row>
    <row r="11" spans="1:122" s="21" customFormat="1" ht="22.5" customHeight="1">
      <c r="A11" s="161" t="s">
        <v>55</v>
      </c>
      <c r="B11" s="162"/>
      <c r="C11" s="31">
        <f>+'Pacific Presbytery'!A18</f>
        <v>14</v>
      </c>
      <c r="D11" s="31">
        <f>+'Pacific Presbytery'!F23</f>
        <v>6</v>
      </c>
      <c r="E11" s="37">
        <f t="shared" si="0"/>
        <v>0.42857142857142855</v>
      </c>
      <c r="F11" s="34"/>
      <c r="G11" s="36">
        <f>+'Pacific Presbytery'!G19</f>
        <v>1478</v>
      </c>
      <c r="H11" s="36">
        <f>+'Pacific Presbytery'!H19</f>
        <v>286</v>
      </c>
      <c r="I11" s="104">
        <f>+'Pacific Presbytery'!I19</f>
        <v>0</v>
      </c>
      <c r="J11" s="105">
        <f>+'Pacific Presbytery'!J19</f>
        <v>0</v>
      </c>
      <c r="K11" s="105">
        <f>+'Pacific Presbytery'!K19</f>
        <v>261</v>
      </c>
      <c r="L11" s="105">
        <f>+'Pacific Presbytery'!L19</f>
        <v>229</v>
      </c>
      <c r="M11" s="105">
        <f>+'Pacific Presbytery'!M19</f>
        <v>185</v>
      </c>
      <c r="N11" s="105">
        <f>+'Pacific Presbytery'!N19</f>
        <v>120</v>
      </c>
      <c r="O11" s="105">
        <f>+'Pacific Presbytery'!O19</f>
        <v>204</v>
      </c>
      <c r="P11" s="105">
        <f>+'Pacific Presbytery'!P19</f>
        <v>198</v>
      </c>
      <c r="Q11" s="105">
        <f>+'Pacific Presbytery'!Q19</f>
        <v>166</v>
      </c>
      <c r="R11" s="105">
        <f>+'Pacific Presbytery'!R19</f>
        <v>115</v>
      </c>
      <c r="S11" s="105">
        <f>+'Pacific Presbytery'!S19</f>
        <v>0</v>
      </c>
      <c r="T11" s="105">
        <f>+'Pacific Presbytery'!T19</f>
        <v>63</v>
      </c>
      <c r="U11" s="105">
        <f>+'Pacific Presbytery'!U19</f>
        <v>40</v>
      </c>
      <c r="V11" s="105">
        <f>+'Pacific Presbytery'!V19</f>
        <v>22</v>
      </c>
      <c r="W11" s="105">
        <f>+'Pacific Presbytery'!W19</f>
        <v>15</v>
      </c>
      <c r="X11" s="105">
        <f>+'Pacific Presbytery'!X19</f>
        <v>68</v>
      </c>
      <c r="Y11" s="105">
        <f>+'Pacific Presbytery'!Y19</f>
        <v>36</v>
      </c>
      <c r="Z11" s="105">
        <f>+'Pacific Presbytery'!Z19</f>
        <v>28</v>
      </c>
      <c r="AA11" s="105">
        <f>+'Pacific Presbytery'!AA19</f>
        <v>14</v>
      </c>
      <c r="AB11" s="105">
        <f>+'Pacific Presbytery'!AB19</f>
        <v>59</v>
      </c>
      <c r="AC11" s="105">
        <f>+'Pacific Presbytery'!AC19</f>
        <v>17</v>
      </c>
      <c r="AD11" s="105">
        <f>+'Pacific Presbytery'!AD19</f>
        <v>15</v>
      </c>
      <c r="AE11" s="105">
        <f>+'Pacific Presbytery'!AE19</f>
        <v>24</v>
      </c>
      <c r="AF11" s="105">
        <f>+'Pacific Presbytery'!AF19</f>
        <v>308</v>
      </c>
      <c r="AG11" s="105">
        <f>+'Pacific Presbytery'!AG19</f>
        <v>240</v>
      </c>
      <c r="AH11" s="105">
        <f>+'Pacific Presbytery'!AH19</f>
        <v>689</v>
      </c>
      <c r="AI11" s="105">
        <f>+'Pacific Presbytery'!AI19</f>
        <v>26</v>
      </c>
      <c r="AJ11" s="105">
        <f>+'Pacific Presbytery'!AJ19</f>
        <v>0</v>
      </c>
      <c r="AK11" s="105">
        <f>+'Pacific Presbytery'!AK19</f>
        <v>2</v>
      </c>
      <c r="AL11" s="105">
        <f>+'Pacific Presbytery'!AL19</f>
        <v>12</v>
      </c>
      <c r="AM11" s="105">
        <f>+'Pacific Presbytery'!AM19</f>
        <v>2</v>
      </c>
      <c r="AN11" s="105">
        <f>+'Pacific Presbytery'!AN19</f>
        <v>8</v>
      </c>
      <c r="AO11" s="105">
        <f>+'Pacific Presbytery'!AO19</f>
        <v>241</v>
      </c>
      <c r="AP11" s="105">
        <f>+'Pacific Presbytery'!AP19</f>
        <v>157</v>
      </c>
      <c r="AQ11" s="105">
        <f>+'Pacific Presbytery'!AQ19</f>
        <v>382</v>
      </c>
      <c r="AR11" s="105">
        <f>+'Pacific Presbytery'!AR19</f>
        <v>9</v>
      </c>
      <c r="AS11" s="105">
        <f>+'Pacific Presbytery'!AS19</f>
        <v>275</v>
      </c>
      <c r="AT11" s="105">
        <f>+'Pacific Presbytery'!AT19</f>
        <v>3</v>
      </c>
      <c r="AU11" s="105">
        <f>+'Pacific Presbytery'!AU19</f>
        <v>44</v>
      </c>
      <c r="AV11" s="105">
        <f>+'Pacific Presbytery'!AV19</f>
        <v>7</v>
      </c>
      <c r="AW11" s="105">
        <f>+'Pacific Presbytery'!AW19</f>
        <v>104</v>
      </c>
      <c r="AX11" s="105">
        <f>+'Pacific Presbytery'!AX19</f>
        <v>4</v>
      </c>
      <c r="AY11" s="105">
        <f>+'Pacific Presbytery'!AY19</f>
        <v>64</v>
      </c>
      <c r="AZ11" s="105">
        <f>+'Pacific Presbytery'!AZ19</f>
        <v>0</v>
      </c>
      <c r="BA11" s="105">
        <f>+'Pacific Presbytery'!BA19</f>
        <v>0</v>
      </c>
      <c r="BB11" s="105">
        <f>+'Pacific Presbytery'!BB19</f>
        <v>42</v>
      </c>
      <c r="BC11" s="105">
        <f>+'Pacific Presbytery'!BC19</f>
        <v>334</v>
      </c>
      <c r="BD11" s="105">
        <f>+'Pacific Presbytery'!BD19</f>
        <v>0</v>
      </c>
      <c r="BE11" s="105">
        <f>+'Pacific Presbytery'!BE19</f>
        <v>0</v>
      </c>
      <c r="BF11" s="105">
        <f>+'Pacific Presbytery'!BF19</f>
        <v>44</v>
      </c>
      <c r="BG11" s="105">
        <f>+'Pacific Presbytery'!BG19</f>
        <v>154</v>
      </c>
      <c r="BH11" s="105">
        <f>+'Pacific Presbytery'!BH19</f>
        <v>0</v>
      </c>
      <c r="BI11" s="105">
        <f>+'Pacific Presbytery'!BI19</f>
        <v>0</v>
      </c>
      <c r="BJ11" s="105">
        <f>+'Pacific Presbytery'!BJ19</f>
        <v>48</v>
      </c>
      <c r="BK11" s="105">
        <f>+'Pacific Presbytery'!BK19</f>
        <v>88</v>
      </c>
      <c r="BL11" s="105">
        <f>+'Pacific Presbytery'!BL19</f>
        <v>1</v>
      </c>
      <c r="BM11" s="105">
        <f>+'Pacific Presbytery'!BM19</f>
        <v>20</v>
      </c>
      <c r="BN11" s="105">
        <f>+'Pacific Presbytery'!BN19</f>
        <v>19</v>
      </c>
      <c r="BO11" s="105">
        <f>+'Pacific Presbytery'!BO19</f>
        <v>184.5</v>
      </c>
      <c r="BP11" s="105">
        <f>+'Pacific Presbytery'!BP19</f>
        <v>2</v>
      </c>
      <c r="BQ11" s="105">
        <f>+'Pacific Presbytery'!BQ19</f>
        <v>8</v>
      </c>
      <c r="BR11" s="105">
        <f>+'Pacific Presbytery'!BR19</f>
        <v>18</v>
      </c>
      <c r="BS11" s="105">
        <f>+'Pacific Presbytery'!BS19</f>
        <v>70</v>
      </c>
    </row>
    <row r="12" spans="1:122" s="21" customFormat="1" ht="22.5" customHeight="1">
      <c r="A12" s="161" t="s">
        <v>56</v>
      </c>
      <c r="B12" s="162"/>
      <c r="C12" s="31">
        <f>+'Te Aka Puaho'!A19</f>
        <v>15</v>
      </c>
      <c r="D12" s="31">
        <f>+'Te Aka Puaho'!F21</f>
        <v>0</v>
      </c>
      <c r="E12" s="37">
        <f t="shared" si="0"/>
        <v>0</v>
      </c>
      <c r="F12" s="34"/>
      <c r="G12" s="36">
        <f>+'Te Aka Puaho'!G21</f>
        <v>281</v>
      </c>
      <c r="H12" s="36">
        <f>+'Te Aka Puaho'!H21</f>
        <v>80</v>
      </c>
      <c r="I12" s="104">
        <f>+'Te Aka Puaho'!I21</f>
        <v>0</v>
      </c>
      <c r="J12" s="105">
        <f>+'Te Aka Puaho'!J21</f>
        <v>0</v>
      </c>
      <c r="K12" s="105">
        <f>+'Te Aka Puaho'!K21</f>
        <v>26</v>
      </c>
      <c r="L12" s="105">
        <f>+'Te Aka Puaho'!L21</f>
        <v>36</v>
      </c>
      <c r="M12" s="105">
        <f>+'Te Aka Puaho'!M21</f>
        <v>64</v>
      </c>
      <c r="N12" s="105">
        <f>+'Te Aka Puaho'!N21</f>
        <v>38</v>
      </c>
      <c r="O12" s="105">
        <f>+'Te Aka Puaho'!O21</f>
        <v>23</v>
      </c>
      <c r="P12" s="105">
        <f>+'Te Aka Puaho'!P21</f>
        <v>23</v>
      </c>
      <c r="Q12" s="105">
        <f>+'Te Aka Puaho'!Q21</f>
        <v>50</v>
      </c>
      <c r="R12" s="105">
        <f>+'Te Aka Puaho'!R21</f>
        <v>21</v>
      </c>
      <c r="S12" s="105">
        <f>+'Te Aka Puaho'!S21</f>
        <v>0</v>
      </c>
      <c r="T12" s="105">
        <f>+'Te Aka Puaho'!T21</f>
        <v>10</v>
      </c>
      <c r="U12" s="105">
        <f>+'Te Aka Puaho'!U21</f>
        <v>17</v>
      </c>
      <c r="V12" s="105">
        <f>+'Te Aka Puaho'!V21</f>
        <v>18</v>
      </c>
      <c r="W12" s="105">
        <f>+'Te Aka Puaho'!W21</f>
        <v>12</v>
      </c>
      <c r="X12" s="105">
        <f>+'Te Aka Puaho'!X21</f>
        <v>5</v>
      </c>
      <c r="Y12" s="105">
        <f>+'Te Aka Puaho'!Y21</f>
        <v>5</v>
      </c>
      <c r="Z12" s="105">
        <f>+'Te Aka Puaho'!Z21</f>
        <v>8</v>
      </c>
      <c r="AA12" s="105">
        <f>+'Te Aka Puaho'!AA21</f>
        <v>5</v>
      </c>
      <c r="AB12" s="105">
        <f>+'Te Aka Puaho'!AB21</f>
        <v>0</v>
      </c>
      <c r="AC12" s="105">
        <f>+'Te Aka Puaho'!AC21</f>
        <v>0</v>
      </c>
      <c r="AD12" s="105">
        <f>+'Te Aka Puaho'!AD21</f>
        <v>2</v>
      </c>
      <c r="AE12" s="105">
        <f>+'Te Aka Puaho'!AE21</f>
        <v>0</v>
      </c>
      <c r="AF12" s="105">
        <f>+'Te Aka Puaho'!AF21</f>
        <v>0</v>
      </c>
      <c r="AG12" s="105">
        <f>+'Te Aka Puaho'!AG21</f>
        <v>0</v>
      </c>
      <c r="AH12" s="105">
        <f>+'Te Aka Puaho'!AH21</f>
        <v>10</v>
      </c>
      <c r="AI12" s="105">
        <f>+'Te Aka Puaho'!AI21</f>
        <v>28</v>
      </c>
      <c r="AJ12" s="105">
        <f>+'Te Aka Puaho'!AJ21</f>
        <v>0</v>
      </c>
      <c r="AK12" s="105">
        <f>+'Te Aka Puaho'!AK21</f>
        <v>0</v>
      </c>
      <c r="AL12" s="105">
        <f>+'Te Aka Puaho'!AL21</f>
        <v>0</v>
      </c>
      <c r="AM12" s="105">
        <f>+'Te Aka Puaho'!AM21</f>
        <v>0</v>
      </c>
      <c r="AN12" s="105">
        <f>+'Te Aka Puaho'!AN21</f>
        <v>0</v>
      </c>
      <c r="AO12" s="105">
        <f>+'Te Aka Puaho'!AO21</f>
        <v>33</v>
      </c>
      <c r="AP12" s="105">
        <f>+'Te Aka Puaho'!AP21</f>
        <v>8</v>
      </c>
      <c r="AQ12" s="105">
        <f>+'Te Aka Puaho'!AQ21</f>
        <v>35</v>
      </c>
      <c r="AR12" s="105">
        <f>+'Te Aka Puaho'!AR21</f>
        <v>0</v>
      </c>
      <c r="AS12" s="105">
        <f>+'Te Aka Puaho'!AS21</f>
        <v>0</v>
      </c>
      <c r="AT12" s="105">
        <f>+'Te Aka Puaho'!AT21</f>
        <v>6</v>
      </c>
      <c r="AU12" s="105">
        <f>+'Te Aka Puaho'!AU21</f>
        <v>7</v>
      </c>
      <c r="AV12" s="105">
        <f>+'Te Aka Puaho'!AV21</f>
        <v>0</v>
      </c>
      <c r="AW12" s="105">
        <f>+'Te Aka Puaho'!AW21</f>
        <v>0</v>
      </c>
      <c r="AX12" s="105">
        <f>+'Te Aka Puaho'!AX21</f>
        <v>0</v>
      </c>
      <c r="AY12" s="105">
        <f>+'Te Aka Puaho'!AY21</f>
        <v>0</v>
      </c>
      <c r="AZ12" s="105">
        <f>+'Te Aka Puaho'!AZ21</f>
        <v>0</v>
      </c>
      <c r="BA12" s="105">
        <f>+'Te Aka Puaho'!BA21</f>
        <v>0</v>
      </c>
      <c r="BB12" s="105">
        <f>+'Te Aka Puaho'!BB21</f>
        <v>3</v>
      </c>
      <c r="BC12" s="105">
        <f>+'Te Aka Puaho'!BC21</f>
        <v>3</v>
      </c>
      <c r="BD12" s="105">
        <f>+'Te Aka Puaho'!BD21</f>
        <v>0</v>
      </c>
      <c r="BE12" s="105">
        <f>+'Te Aka Puaho'!BE21</f>
        <v>0</v>
      </c>
      <c r="BF12" s="105">
        <f>+'Te Aka Puaho'!BF21</f>
        <v>0</v>
      </c>
      <c r="BG12" s="105">
        <f>+'Te Aka Puaho'!BG21</f>
        <v>0</v>
      </c>
      <c r="BH12" s="105">
        <f>+'Te Aka Puaho'!BH21</f>
        <v>0</v>
      </c>
      <c r="BI12" s="105">
        <f>+'Te Aka Puaho'!BI21</f>
        <v>0</v>
      </c>
      <c r="BJ12" s="105">
        <f>+'Te Aka Puaho'!BJ21</f>
        <v>0</v>
      </c>
      <c r="BK12" s="105">
        <f>+'Te Aka Puaho'!BK21</f>
        <v>0</v>
      </c>
      <c r="BL12" s="105">
        <f>+'Te Aka Puaho'!BL21</f>
        <v>0</v>
      </c>
      <c r="BM12" s="105">
        <f>+'Te Aka Puaho'!BM21</f>
        <v>0</v>
      </c>
      <c r="BN12" s="105">
        <f>+'Te Aka Puaho'!BN21</f>
        <v>2</v>
      </c>
      <c r="BO12" s="105">
        <f>+'Te Aka Puaho'!BO21</f>
        <v>5</v>
      </c>
      <c r="BP12" s="105">
        <f>+'Te Aka Puaho'!BP21</f>
        <v>0</v>
      </c>
      <c r="BQ12" s="105">
        <f>+'Te Aka Puaho'!BQ21</f>
        <v>0</v>
      </c>
      <c r="BR12" s="105">
        <f>+'Te Aka Puaho'!BR21</f>
        <v>0</v>
      </c>
      <c r="BS12" s="105">
        <f>+'Te Aka Puaho'!BS21</f>
        <v>0</v>
      </c>
    </row>
    <row r="13" spans="1:122" s="19" customFormat="1" ht="22.5" customHeight="1">
      <c r="A13" s="158" t="s">
        <v>57</v>
      </c>
      <c r="B13" s="159"/>
      <c r="C13" s="28"/>
      <c r="D13" s="28"/>
      <c r="E13" s="28"/>
      <c r="F13" s="34"/>
      <c r="G13" s="28">
        <f>SUM(G6:G12)</f>
        <v>20609</v>
      </c>
      <c r="H13" s="28">
        <f t="shared" ref="H13:AQ13" si="1">SUM(H6:H12)</f>
        <v>9193</v>
      </c>
      <c r="I13" s="28">
        <f t="shared" si="1"/>
        <v>0</v>
      </c>
      <c r="J13" s="28">
        <f t="shared" si="1"/>
        <v>960</v>
      </c>
      <c r="K13" s="28">
        <f t="shared" si="1"/>
        <v>959</v>
      </c>
      <c r="L13" s="28">
        <f t="shared" si="1"/>
        <v>1589</v>
      </c>
      <c r="M13" s="28">
        <f t="shared" si="1"/>
        <v>3070</v>
      </c>
      <c r="N13" s="28">
        <f t="shared" si="1"/>
        <v>6384</v>
      </c>
      <c r="O13" s="28">
        <f t="shared" si="1"/>
        <v>853</v>
      </c>
      <c r="P13" s="28">
        <f t="shared" si="1"/>
        <v>1243</v>
      </c>
      <c r="Q13" s="28">
        <f t="shared" si="1"/>
        <v>2159</v>
      </c>
      <c r="R13" s="28">
        <f t="shared" si="1"/>
        <v>3392</v>
      </c>
      <c r="S13" s="28">
        <f t="shared" si="1"/>
        <v>546</v>
      </c>
      <c r="T13" s="28">
        <f t="shared" si="1"/>
        <v>871</v>
      </c>
      <c r="U13" s="28">
        <f t="shared" si="1"/>
        <v>1021</v>
      </c>
      <c r="V13" s="28">
        <f t="shared" si="1"/>
        <v>1367</v>
      </c>
      <c r="W13" s="28">
        <f t="shared" si="1"/>
        <v>1629</v>
      </c>
      <c r="X13" s="28">
        <f t="shared" si="1"/>
        <v>839</v>
      </c>
      <c r="Y13" s="28">
        <f t="shared" si="1"/>
        <v>749</v>
      </c>
      <c r="Z13" s="28">
        <f t="shared" si="1"/>
        <v>1046</v>
      </c>
      <c r="AA13" s="28">
        <f t="shared" si="1"/>
        <v>1125</v>
      </c>
      <c r="AB13" s="28">
        <f t="shared" si="1"/>
        <v>1597</v>
      </c>
      <c r="AC13" s="28">
        <f t="shared" si="1"/>
        <v>707</v>
      </c>
      <c r="AD13" s="28">
        <f t="shared" si="1"/>
        <v>652</v>
      </c>
      <c r="AE13" s="28">
        <f t="shared" si="1"/>
        <v>747</v>
      </c>
      <c r="AF13" s="28">
        <f t="shared" si="1"/>
        <v>2691.9</v>
      </c>
      <c r="AG13" s="28">
        <f t="shared" si="1"/>
        <v>1482.17</v>
      </c>
      <c r="AH13" s="28">
        <f t="shared" si="1"/>
        <v>15352.099999999999</v>
      </c>
      <c r="AI13" s="28">
        <f t="shared" si="1"/>
        <v>277</v>
      </c>
      <c r="AJ13" s="28">
        <f t="shared" si="1"/>
        <v>282</v>
      </c>
      <c r="AK13" s="28">
        <f t="shared" si="1"/>
        <v>59</v>
      </c>
      <c r="AL13" s="28">
        <f t="shared" si="1"/>
        <v>51</v>
      </c>
      <c r="AM13" s="28">
        <f t="shared" si="1"/>
        <v>19</v>
      </c>
      <c r="AN13" s="28">
        <f t="shared" si="1"/>
        <v>377</v>
      </c>
      <c r="AO13" s="28">
        <f t="shared" si="1"/>
        <v>3568.6600000000003</v>
      </c>
      <c r="AP13" s="28">
        <f t="shared" si="1"/>
        <v>1781.72</v>
      </c>
      <c r="AQ13" s="28">
        <f t="shared" si="1"/>
        <v>6343.12</v>
      </c>
      <c r="AR13" s="28">
        <f>SUM(AR6:AR12)</f>
        <v>212.05</v>
      </c>
      <c r="AS13" s="28">
        <f t="shared" ref="AS13:BS13" si="2">SUM(AS6:AS12)</f>
        <v>7557.3</v>
      </c>
      <c r="AT13" s="28">
        <f t="shared" si="2"/>
        <v>63</v>
      </c>
      <c r="AU13" s="28">
        <f t="shared" si="2"/>
        <v>206.5</v>
      </c>
      <c r="AV13" s="28">
        <f t="shared" si="2"/>
        <v>41</v>
      </c>
      <c r="AW13" s="28">
        <f t="shared" si="2"/>
        <v>1028</v>
      </c>
      <c r="AX13" s="28">
        <f t="shared" si="2"/>
        <v>30</v>
      </c>
      <c r="AY13" s="28">
        <f t="shared" si="2"/>
        <v>144.5</v>
      </c>
      <c r="AZ13" s="28">
        <f t="shared" si="2"/>
        <v>55.5</v>
      </c>
      <c r="BA13" s="28">
        <f t="shared" si="2"/>
        <v>710.5</v>
      </c>
      <c r="BB13" s="28">
        <f t="shared" si="2"/>
        <v>1898</v>
      </c>
      <c r="BC13" s="28">
        <f t="shared" si="2"/>
        <v>2843.5</v>
      </c>
      <c r="BD13" s="28">
        <f t="shared" si="2"/>
        <v>68</v>
      </c>
      <c r="BE13" s="28">
        <f t="shared" si="2"/>
        <v>1299.0999999999999</v>
      </c>
      <c r="BF13" s="28">
        <f t="shared" si="2"/>
        <v>483</v>
      </c>
      <c r="BG13" s="28">
        <f t="shared" si="2"/>
        <v>1167.5</v>
      </c>
      <c r="BH13" s="28">
        <f t="shared" si="2"/>
        <v>65.3</v>
      </c>
      <c r="BI13" s="28">
        <f t="shared" si="2"/>
        <v>1058.5</v>
      </c>
      <c r="BJ13" s="28">
        <f t="shared" si="2"/>
        <v>1021.5</v>
      </c>
      <c r="BK13" s="28">
        <f t="shared" si="2"/>
        <v>1713</v>
      </c>
      <c r="BL13" s="28">
        <f t="shared" si="2"/>
        <v>193.4</v>
      </c>
      <c r="BM13" s="28">
        <f t="shared" si="2"/>
        <v>2759</v>
      </c>
      <c r="BN13" s="28">
        <f t="shared" si="2"/>
        <v>629</v>
      </c>
      <c r="BO13" s="28">
        <f t="shared" si="2"/>
        <v>2118.25</v>
      </c>
      <c r="BP13" s="28">
        <f t="shared" si="2"/>
        <v>161.19999999999999</v>
      </c>
      <c r="BQ13" s="28">
        <f t="shared" si="2"/>
        <v>1305.5999999999999</v>
      </c>
      <c r="BR13" s="28">
        <f t="shared" si="2"/>
        <v>2339</v>
      </c>
      <c r="BS13" s="28">
        <f t="shared" si="2"/>
        <v>3686.95</v>
      </c>
      <c r="BT13" s="106"/>
      <c r="BU13" s="106"/>
      <c r="BV13" s="106"/>
      <c r="BW13" s="106"/>
      <c r="BX13" s="106"/>
      <c r="BY13" s="106"/>
      <c r="BZ13" s="106"/>
      <c r="CA13" s="106"/>
      <c r="CB13" s="106"/>
      <c r="CC13" s="106"/>
      <c r="CD13" s="106"/>
      <c r="CE13" s="106"/>
      <c r="CF13" s="106"/>
      <c r="CG13" s="106"/>
      <c r="CH13" s="106"/>
      <c r="CI13" s="106"/>
      <c r="CJ13" s="106"/>
      <c r="CK13" s="106"/>
      <c r="CL13" s="106"/>
      <c r="CM13" s="106"/>
      <c r="CN13" s="106"/>
      <c r="CO13" s="106"/>
      <c r="CP13" s="106"/>
      <c r="CQ13" s="106"/>
      <c r="CR13" s="106"/>
      <c r="CS13" s="106"/>
      <c r="CT13" s="106"/>
      <c r="CU13" s="106"/>
      <c r="CV13" s="106"/>
      <c r="CW13" s="106"/>
      <c r="CX13" s="106"/>
      <c r="CY13" s="106"/>
      <c r="CZ13" s="106"/>
      <c r="DA13" s="106"/>
      <c r="DB13" s="106"/>
      <c r="DC13" s="106"/>
      <c r="DD13" s="106"/>
      <c r="DE13" s="106"/>
      <c r="DF13" s="106"/>
      <c r="DG13" s="106"/>
      <c r="DH13" s="106"/>
      <c r="DI13" s="106"/>
      <c r="DJ13" s="106"/>
      <c r="DK13" s="106"/>
      <c r="DL13" s="106"/>
      <c r="DM13" s="106"/>
      <c r="DN13" s="106"/>
      <c r="DO13" s="106"/>
      <c r="DP13" s="106"/>
      <c r="DQ13" s="106"/>
      <c r="DR13" s="106"/>
    </row>
    <row r="14" spans="1:122" s="19" customFormat="1" ht="22.5" customHeight="1">
      <c r="A14" s="156" t="s">
        <v>58</v>
      </c>
      <c r="B14" s="157"/>
      <c r="C14" s="28">
        <v>268</v>
      </c>
      <c r="D14" s="28">
        <v>191</v>
      </c>
      <c r="E14" s="37">
        <v>4.5068936176621186</v>
      </c>
      <c r="F14" s="34"/>
      <c r="G14" s="35">
        <v>20677</v>
      </c>
      <c r="H14" s="35">
        <v>9178</v>
      </c>
      <c r="I14" s="35">
        <v>0</v>
      </c>
      <c r="J14" s="35">
        <v>602</v>
      </c>
      <c r="K14" s="35">
        <v>1017</v>
      </c>
      <c r="L14" s="35">
        <v>1635</v>
      </c>
      <c r="M14" s="35">
        <v>3141</v>
      </c>
      <c r="N14" s="35">
        <v>6501</v>
      </c>
      <c r="O14" s="35">
        <v>909</v>
      </c>
      <c r="P14" s="35">
        <v>1239</v>
      </c>
      <c r="Q14" s="35">
        <v>2174</v>
      </c>
      <c r="R14" s="35">
        <v>3424</v>
      </c>
      <c r="S14" s="35">
        <v>510</v>
      </c>
      <c r="T14" s="35">
        <v>840</v>
      </c>
      <c r="U14" s="35">
        <v>1014</v>
      </c>
      <c r="V14" s="35">
        <v>1439</v>
      </c>
      <c r="W14" s="35">
        <v>1618</v>
      </c>
      <c r="X14" s="35">
        <v>812</v>
      </c>
      <c r="Y14" s="35">
        <v>726</v>
      </c>
      <c r="Z14" s="35">
        <v>1122</v>
      </c>
      <c r="AA14" s="35">
        <v>1097</v>
      </c>
      <c r="AB14" s="35">
        <v>1648</v>
      </c>
      <c r="AC14" s="35">
        <v>706</v>
      </c>
      <c r="AD14" s="35">
        <v>613</v>
      </c>
      <c r="AE14" s="35">
        <v>794</v>
      </c>
      <c r="AF14" s="35">
        <v>2527</v>
      </c>
      <c r="AG14" s="35">
        <v>1416.2</v>
      </c>
      <c r="AH14" s="35">
        <v>15156.01</v>
      </c>
      <c r="AI14" s="35">
        <v>290</v>
      </c>
      <c r="AJ14" s="35">
        <v>310</v>
      </c>
      <c r="AK14" s="35">
        <v>49</v>
      </c>
      <c r="AL14" s="35">
        <v>13</v>
      </c>
      <c r="AM14" s="35">
        <v>23</v>
      </c>
      <c r="AN14" s="35">
        <v>364</v>
      </c>
      <c r="AO14" s="35">
        <v>3170.3</v>
      </c>
      <c r="AP14" s="35">
        <v>1853.55</v>
      </c>
      <c r="AQ14" s="35">
        <v>5877.25</v>
      </c>
      <c r="AR14" s="35">
        <v>199.39999999999998</v>
      </c>
      <c r="AS14" s="35">
        <v>7055.5</v>
      </c>
      <c r="AT14" s="35">
        <v>71</v>
      </c>
      <c r="AU14" s="35">
        <v>286</v>
      </c>
      <c r="AV14" s="35">
        <v>44.75</v>
      </c>
      <c r="AW14" s="35">
        <v>1139.5</v>
      </c>
      <c r="AX14" s="35">
        <v>45</v>
      </c>
      <c r="AY14" s="35">
        <v>157</v>
      </c>
      <c r="AZ14" s="35">
        <v>57</v>
      </c>
      <c r="BA14" s="35">
        <v>649.5</v>
      </c>
      <c r="BB14" s="35">
        <v>1843</v>
      </c>
      <c r="BC14" s="35">
        <v>2732.7</v>
      </c>
      <c r="BD14" s="35">
        <v>74</v>
      </c>
      <c r="BE14" s="35">
        <v>1325.6</v>
      </c>
      <c r="BF14" s="35">
        <v>515</v>
      </c>
      <c r="BG14" s="35">
        <v>1209.5</v>
      </c>
      <c r="BH14" s="35">
        <v>61</v>
      </c>
      <c r="BI14" s="35">
        <v>1157</v>
      </c>
      <c r="BJ14" s="35">
        <v>988.5</v>
      </c>
      <c r="BK14" s="35">
        <v>1608.5</v>
      </c>
      <c r="BL14" s="35">
        <v>187</v>
      </c>
      <c r="BM14" s="35">
        <v>2752.15</v>
      </c>
      <c r="BN14" s="35">
        <v>693</v>
      </c>
      <c r="BO14" s="35">
        <v>1965.3</v>
      </c>
      <c r="BP14" s="35">
        <v>133.25</v>
      </c>
      <c r="BQ14" s="35">
        <v>1050</v>
      </c>
      <c r="BR14" s="35">
        <v>2340</v>
      </c>
      <c r="BS14" s="35">
        <v>3543.25</v>
      </c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</row>
    <row r="15" spans="1:122" s="3" customFormat="1" ht="22.5" customHeight="1">
      <c r="A15" s="154" t="s">
        <v>59</v>
      </c>
      <c r="B15" s="155"/>
      <c r="C15" s="26">
        <f>+C13/C14</f>
        <v>0</v>
      </c>
      <c r="D15" s="26">
        <f>+D13/D14</f>
        <v>0</v>
      </c>
      <c r="E15" s="26">
        <f>+E13/E14</f>
        <v>0</v>
      </c>
      <c r="F15" s="33"/>
      <c r="G15" s="26">
        <f>+G13/G14</f>
        <v>0.99671132175847565</v>
      </c>
      <c r="H15" s="26">
        <f t="shared" ref="H15:AE15" si="3">+H13/H14</f>
        <v>1.0016343429941164</v>
      </c>
      <c r="I15" s="26"/>
      <c r="J15" s="26">
        <f t="shared" si="3"/>
        <v>1.5946843853820598</v>
      </c>
      <c r="K15" s="26">
        <f t="shared" si="3"/>
        <v>0.94296951819075714</v>
      </c>
      <c r="L15" s="26">
        <f t="shared" si="3"/>
        <v>0.97186544342507641</v>
      </c>
      <c r="M15" s="26">
        <f t="shared" si="3"/>
        <v>0.97739573384272527</v>
      </c>
      <c r="N15" s="26">
        <f t="shared" si="3"/>
        <v>0.98200276880479931</v>
      </c>
      <c r="O15" s="26">
        <f t="shared" si="3"/>
        <v>0.93839383938393839</v>
      </c>
      <c r="P15" s="26">
        <f t="shared" si="3"/>
        <v>1.0032284100080711</v>
      </c>
      <c r="Q15" s="26">
        <f t="shared" si="3"/>
        <v>0.99310027598896045</v>
      </c>
      <c r="R15" s="26">
        <f t="shared" si="3"/>
        <v>0.99065420560747663</v>
      </c>
      <c r="S15" s="26">
        <f t="shared" si="3"/>
        <v>1.0705882352941176</v>
      </c>
      <c r="T15" s="26">
        <f t="shared" si="3"/>
        <v>1.036904761904762</v>
      </c>
      <c r="U15" s="26">
        <f t="shared" si="3"/>
        <v>1.0069033530571991</v>
      </c>
      <c r="V15" s="26">
        <f t="shared" si="3"/>
        <v>0.94996525364836693</v>
      </c>
      <c r="W15" s="26">
        <f t="shared" si="3"/>
        <v>1.0067985166872682</v>
      </c>
      <c r="X15" s="26">
        <f t="shared" si="3"/>
        <v>1.0332512315270936</v>
      </c>
      <c r="Y15" s="26">
        <f t="shared" si="3"/>
        <v>1.0316804407713498</v>
      </c>
      <c r="Z15" s="26">
        <f t="shared" si="3"/>
        <v>0.93226381461675578</v>
      </c>
      <c r="AA15" s="26">
        <f t="shared" si="3"/>
        <v>1.0255241567912488</v>
      </c>
      <c r="AB15" s="26">
        <f t="shared" si="3"/>
        <v>0.96905339805825241</v>
      </c>
      <c r="AC15" s="26">
        <f t="shared" si="3"/>
        <v>1.0014164305949009</v>
      </c>
      <c r="AD15" s="26">
        <f t="shared" si="3"/>
        <v>1.063621533442088</v>
      </c>
      <c r="AE15" s="26">
        <f t="shared" si="3"/>
        <v>0.94080604534005041</v>
      </c>
      <c r="AF15" s="26">
        <f t="shared" ref="AF15:AL15" si="4">+AF13/AF14</f>
        <v>1.0652552433715869</v>
      </c>
      <c r="AG15" s="26">
        <f t="shared" si="4"/>
        <v>1.0465824036153086</v>
      </c>
      <c r="AH15" s="26">
        <f t="shared" si="4"/>
        <v>1.012938101782725</v>
      </c>
      <c r="AI15" s="26">
        <f t="shared" si="4"/>
        <v>0.95517241379310347</v>
      </c>
      <c r="AJ15" s="26">
        <f t="shared" si="4"/>
        <v>0.9096774193548387</v>
      </c>
      <c r="AK15" s="26">
        <f t="shared" si="4"/>
        <v>1.2040816326530612</v>
      </c>
      <c r="AL15" s="26">
        <f t="shared" si="4"/>
        <v>3.9230769230769229</v>
      </c>
      <c r="AM15" s="26">
        <f>+AM13/AM14</f>
        <v>0.82608695652173914</v>
      </c>
      <c r="AN15" s="26">
        <f>+AN13/AN14</f>
        <v>1.0357142857142858</v>
      </c>
      <c r="AO15" s="26">
        <f>+AO13/AO14</f>
        <v>1.1256537236223703</v>
      </c>
      <c r="AP15" s="26">
        <f>+AP13/AP14</f>
        <v>0.9612473361927113</v>
      </c>
      <c r="AQ15" s="26">
        <f>+AQ13/AQ14</f>
        <v>1.0792666638308732</v>
      </c>
      <c r="AR15" s="26">
        <f t="shared" ref="AR15:BS15" si="5">+AR13/AR14</f>
        <v>1.0634403209628889</v>
      </c>
      <c r="AS15" s="26">
        <f t="shared" si="5"/>
        <v>1.0711218198568493</v>
      </c>
      <c r="AT15" s="26">
        <f t="shared" si="5"/>
        <v>0.88732394366197187</v>
      </c>
      <c r="AU15" s="26">
        <f t="shared" si="5"/>
        <v>0.72202797202797198</v>
      </c>
      <c r="AV15" s="26">
        <f t="shared" si="5"/>
        <v>0.91620111731843579</v>
      </c>
      <c r="AW15" s="26">
        <f t="shared" si="5"/>
        <v>0.90215006581834134</v>
      </c>
      <c r="AX15" s="26">
        <f t="shared" si="5"/>
        <v>0.66666666666666663</v>
      </c>
      <c r="AY15" s="26">
        <f t="shared" si="5"/>
        <v>0.92038216560509556</v>
      </c>
      <c r="AZ15" s="26">
        <f t="shared" si="5"/>
        <v>0.97368421052631582</v>
      </c>
      <c r="BA15" s="26">
        <f t="shared" si="5"/>
        <v>1.0939183987682832</v>
      </c>
      <c r="BB15" s="26">
        <f t="shared" si="5"/>
        <v>1.0298426478567553</v>
      </c>
      <c r="BC15" s="26">
        <f t="shared" si="5"/>
        <v>1.0405459801661361</v>
      </c>
      <c r="BD15" s="26">
        <f t="shared" si="5"/>
        <v>0.91891891891891897</v>
      </c>
      <c r="BE15" s="26">
        <f t="shared" si="5"/>
        <v>0.9800090525045263</v>
      </c>
      <c r="BF15" s="26">
        <f t="shared" si="5"/>
        <v>0.93786407766990287</v>
      </c>
      <c r="BG15" s="26">
        <f t="shared" si="5"/>
        <v>0.96527490698635798</v>
      </c>
      <c r="BH15" s="26">
        <f t="shared" si="5"/>
        <v>1.0704918032786885</v>
      </c>
      <c r="BI15" s="26">
        <f t="shared" si="5"/>
        <v>0.91486603284356094</v>
      </c>
      <c r="BJ15" s="26">
        <f t="shared" si="5"/>
        <v>1.0333839150227617</v>
      </c>
      <c r="BK15" s="26">
        <f t="shared" si="5"/>
        <v>1.0649673608952439</v>
      </c>
      <c r="BL15" s="26">
        <f t="shared" si="5"/>
        <v>1.0342245989304812</v>
      </c>
      <c r="BM15" s="26">
        <f t="shared" si="5"/>
        <v>1.0024889631742455</v>
      </c>
      <c r="BN15" s="26">
        <f t="shared" si="5"/>
        <v>0.90764790764790759</v>
      </c>
      <c r="BO15" s="26">
        <f t="shared" si="5"/>
        <v>1.077825268406859</v>
      </c>
      <c r="BP15" s="26">
        <f t="shared" si="5"/>
        <v>1.2097560975609756</v>
      </c>
      <c r="BQ15" s="26">
        <f t="shared" si="5"/>
        <v>1.2434285714285713</v>
      </c>
      <c r="BR15" s="26">
        <f t="shared" si="5"/>
        <v>0.99957264957264957</v>
      </c>
      <c r="BS15" s="26">
        <f t="shared" si="5"/>
        <v>1.0405559867353418</v>
      </c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7"/>
      <c r="CU15" s="97"/>
      <c r="CV15" s="97"/>
      <c r="CW15" s="97"/>
      <c r="CX15" s="97"/>
      <c r="CY15" s="97"/>
      <c r="CZ15" s="97"/>
      <c r="DA15" s="97"/>
      <c r="DB15" s="97"/>
      <c r="DC15" s="97"/>
      <c r="DD15" s="97"/>
      <c r="DE15" s="97"/>
      <c r="DF15" s="97"/>
      <c r="DG15" s="97"/>
      <c r="DH15" s="97"/>
      <c r="DI15" s="97"/>
      <c r="DJ15" s="97"/>
      <c r="DK15" s="97"/>
      <c r="DL15" s="97"/>
      <c r="DM15" s="97"/>
      <c r="DN15" s="97"/>
      <c r="DO15" s="97"/>
      <c r="DP15" s="97"/>
      <c r="DQ15" s="97"/>
      <c r="DR15" s="97"/>
    </row>
    <row r="16" spans="1:122" ht="13">
      <c r="A16" s="97"/>
      <c r="B16" s="97"/>
      <c r="C16" s="29"/>
      <c r="D16" s="29"/>
      <c r="E16" s="30"/>
      <c r="F16" s="30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100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  <c r="CS16" s="97"/>
      <c r="CT16" s="97"/>
      <c r="CU16" s="97"/>
      <c r="CV16" s="97"/>
      <c r="CW16" s="97"/>
      <c r="CX16" s="97"/>
      <c r="CY16" s="97"/>
      <c r="CZ16" s="97"/>
      <c r="DA16" s="97"/>
      <c r="DB16" s="97"/>
      <c r="DC16" s="97"/>
      <c r="DD16" s="97"/>
      <c r="DE16" s="97"/>
      <c r="DF16" s="97"/>
      <c r="DG16" s="97"/>
      <c r="DH16" s="97"/>
      <c r="DI16" s="97"/>
      <c r="DJ16" s="97"/>
      <c r="DK16" s="97"/>
      <c r="DL16" s="97"/>
      <c r="DM16" s="97"/>
      <c r="DN16" s="97"/>
      <c r="DO16" s="97"/>
      <c r="DP16" s="97"/>
      <c r="DQ16" s="97"/>
      <c r="DR16" s="97"/>
    </row>
    <row r="17" spans="2:71" ht="13">
      <c r="B17" s="17"/>
      <c r="C17" s="98"/>
      <c r="D17" s="98"/>
      <c r="E17" s="99"/>
      <c r="F17" s="99"/>
      <c r="G17" s="107">
        <f>(Northern!G75+Kaimai!G33+Central!G53+Alpine!G39+'Southern Presbytery'!H67+'Pacific Presbytery'!G19+'Te Aka Puaho'!G21)-G13</f>
        <v>0</v>
      </c>
      <c r="H17" s="107">
        <f>(Northern!H75+Kaimai!H33+Central!H53+Alpine!H39+'Southern Presbytery'!I67+'Pacific Presbytery'!H19+'Te Aka Puaho'!H21)-H13</f>
        <v>0</v>
      </c>
      <c r="I17" s="107">
        <f>(Northern!I75+Kaimai!I33+Central!I53+Alpine!I39+'Southern Presbytery'!J67+'Pacific Presbytery'!I19+'Te Aka Puaho'!I21)-I13</f>
        <v>0</v>
      </c>
      <c r="J17" s="107">
        <f>(Northern!J75+Kaimai!J33+Central!J53+Alpine!J39+'Southern Presbytery'!K67+'Pacific Presbytery'!J19+'Te Aka Puaho'!J21)-J13</f>
        <v>0</v>
      </c>
      <c r="K17" s="107">
        <f>(Northern!K75+Kaimai!K33+Central!K53+Alpine!K39+'Southern Presbytery'!L67+'Pacific Presbytery'!K19+'Te Aka Puaho'!K21)-K13</f>
        <v>0</v>
      </c>
      <c r="L17" s="107">
        <f>(Northern!L75+Kaimai!L33+Central!L53+Alpine!L39+'Southern Presbytery'!M67+'Pacific Presbytery'!L19+'Te Aka Puaho'!L21)-L13</f>
        <v>0</v>
      </c>
      <c r="M17" s="107">
        <f>(Northern!M75+Kaimai!M33+Central!M53+Alpine!M39+'Southern Presbytery'!N67+'Pacific Presbytery'!M19+'Te Aka Puaho'!M21)-M13</f>
        <v>0</v>
      </c>
      <c r="N17" s="107">
        <f>(Northern!N75+Kaimai!N33+Central!N53+Alpine!N39+'Southern Presbytery'!O67+'Pacific Presbytery'!N19+'Te Aka Puaho'!N21)-N13</f>
        <v>0</v>
      </c>
      <c r="O17" s="107">
        <f>(Northern!O75+Kaimai!O33+Central!O53+Alpine!O39+'Southern Presbytery'!P67+'Pacific Presbytery'!O19+'Te Aka Puaho'!O21)-O13</f>
        <v>0</v>
      </c>
      <c r="P17" s="107">
        <f>(Northern!P75+Kaimai!P33+Central!P53+Alpine!P39+'Southern Presbytery'!Q67+'Pacific Presbytery'!P19+'Te Aka Puaho'!P21)-P13</f>
        <v>0</v>
      </c>
      <c r="Q17" s="107">
        <f>(Northern!Q75+Kaimai!Q33+Central!Q53+Alpine!Q39+'Southern Presbytery'!R67+'Pacific Presbytery'!Q19+'Te Aka Puaho'!Q21)-Q13</f>
        <v>0</v>
      </c>
      <c r="R17" s="107">
        <f>(Northern!R75+Kaimai!R33+Central!R53+Alpine!R39+'Southern Presbytery'!S67+'Pacific Presbytery'!R19+'Te Aka Puaho'!R21)-R13</f>
        <v>0</v>
      </c>
      <c r="S17" s="107">
        <f>(Northern!S75+Kaimai!S33+Central!S53+Alpine!S39+'Southern Presbytery'!T67+'Pacific Presbytery'!S19+'Te Aka Puaho'!S21)-S13</f>
        <v>0</v>
      </c>
      <c r="T17" s="107">
        <f>(Northern!T75+Kaimai!T33+Central!T53+Alpine!T39+'Southern Presbytery'!U67+'Pacific Presbytery'!T19+'Te Aka Puaho'!T21)-T13</f>
        <v>0</v>
      </c>
      <c r="U17" s="107">
        <f>(Northern!U75+Kaimai!U33+Central!U53+Alpine!U39+'Southern Presbytery'!V67+'Pacific Presbytery'!U19+'Te Aka Puaho'!U21)-U13</f>
        <v>0</v>
      </c>
      <c r="V17" s="107">
        <f>(Northern!V75+Kaimai!V33+Central!V53+Alpine!V39+'Southern Presbytery'!W67+'Pacific Presbytery'!V19+'Te Aka Puaho'!V21)-V13</f>
        <v>0</v>
      </c>
      <c r="W17" s="107">
        <f>(Northern!W75+Kaimai!W33+Central!W53+Alpine!W39+'Southern Presbytery'!X67+'Pacific Presbytery'!W19+'Te Aka Puaho'!W21)-W13</f>
        <v>0</v>
      </c>
      <c r="X17" s="107">
        <f>(Northern!X75+Kaimai!X33+Central!X53+Alpine!X39+'Southern Presbytery'!Y67+'Pacific Presbytery'!X19+'Te Aka Puaho'!X21)-X13</f>
        <v>0</v>
      </c>
      <c r="Y17" s="107">
        <f>(Northern!Y75+Kaimai!Y33+Central!Y53+Alpine!Y39+'Southern Presbytery'!Z67+'Pacific Presbytery'!Y19+'Te Aka Puaho'!Y21)-Y13</f>
        <v>0</v>
      </c>
      <c r="Z17" s="107">
        <f>(Northern!Z75+Kaimai!Z33+Central!Z53+Alpine!Z39+'Southern Presbytery'!AA67+'Pacific Presbytery'!Z19+'Te Aka Puaho'!Z21)-Z13</f>
        <v>0</v>
      </c>
      <c r="AA17" s="107">
        <f>(Northern!AA75+Kaimai!AA33+Central!AA53+Alpine!AA39+'Southern Presbytery'!AB67+'Pacific Presbytery'!AA19+'Te Aka Puaho'!AA21)-AA13</f>
        <v>0</v>
      </c>
      <c r="AB17" s="107">
        <f>(Northern!AB75+Kaimai!AB33+Central!AB53+Alpine!AB39+'Southern Presbytery'!AC67+'Pacific Presbytery'!AB19+'Te Aka Puaho'!AB21)-AB13</f>
        <v>0</v>
      </c>
      <c r="AC17" s="107">
        <f>(Northern!AC75+Kaimai!AC33+Central!AC53+Alpine!AC39+'Southern Presbytery'!AD67+'Pacific Presbytery'!AC19+'Te Aka Puaho'!AC21)-AC13</f>
        <v>0</v>
      </c>
      <c r="AD17" s="107">
        <f>(Northern!AD75+Kaimai!AD33+Central!AD53+Alpine!AD39+'Southern Presbytery'!AE67+'Pacific Presbytery'!AD19+'Te Aka Puaho'!AD21)-AD13</f>
        <v>0</v>
      </c>
      <c r="AE17" s="107">
        <f>(Northern!AE75+Kaimai!AE33+Central!AE53+Alpine!AE39+'Southern Presbytery'!AF67+'Pacific Presbytery'!AE19+'Te Aka Puaho'!AE21)-AE13</f>
        <v>0</v>
      </c>
      <c r="AF17" s="107">
        <f>(Northern!AF75+Kaimai!AF33+Central!AF53+Alpine!AF39+'Southern Presbytery'!AG67+'Pacific Presbytery'!AF19+'Te Aka Puaho'!AF21)-AF13</f>
        <v>0</v>
      </c>
      <c r="AG17" s="107">
        <f>(Northern!AG75+Kaimai!AG33+Central!AG53+Alpine!AG39+'Southern Presbytery'!AH67+'Pacific Presbytery'!AG19+'Te Aka Puaho'!AG21)-AG13</f>
        <v>0</v>
      </c>
      <c r="AH17" s="107">
        <f>(Northern!AH75+Kaimai!AH33+Central!AH53+Alpine!AH39+'Southern Presbytery'!AI67+'Pacific Presbytery'!AH19+'Te Aka Puaho'!AH21)-AH13</f>
        <v>0</v>
      </c>
      <c r="AI17" s="107">
        <f>(Northern!AI75+Kaimai!AI33+Central!AI53+Alpine!AI39+'Southern Presbytery'!AJ67+'Pacific Presbytery'!AI19+'Te Aka Puaho'!AI21)-AI13</f>
        <v>0</v>
      </c>
      <c r="AJ17" s="107">
        <f>(Northern!AJ75+Kaimai!AJ33+Central!AJ53+Alpine!AJ39+'Southern Presbytery'!AK67+'Pacific Presbytery'!AJ19+'Te Aka Puaho'!AJ21)-AJ13</f>
        <v>0</v>
      </c>
      <c r="AK17" s="107">
        <f>(Northern!AK75+Kaimai!AK33+Central!AK53+Alpine!AK39+'Southern Presbytery'!AL67+'Pacific Presbytery'!AK19+'Te Aka Puaho'!AK21)-AK13</f>
        <v>0</v>
      </c>
      <c r="AL17" s="107">
        <f>(Northern!AL75+Kaimai!AL33+Central!AL53+Alpine!AL39+'Southern Presbytery'!AM67+'Pacific Presbytery'!AL19+'Te Aka Puaho'!AL21)-AL13</f>
        <v>0</v>
      </c>
      <c r="AM17" s="107">
        <f>(Northern!AM75+Kaimai!AM33+Central!AM53+Alpine!AM39+'Southern Presbytery'!AN67+'Pacific Presbytery'!AM19+'Te Aka Puaho'!AM21)-AM13</f>
        <v>0</v>
      </c>
      <c r="AN17" s="107">
        <f>(Northern!AN75+Kaimai!AN33+Central!AN53+Alpine!AN39+'Southern Presbytery'!AO67+'Pacific Presbytery'!AN19+'Te Aka Puaho'!AN21)-AN13</f>
        <v>0</v>
      </c>
      <c r="AO17" s="107">
        <f>(Northern!AO75+Kaimai!AO33+Central!AO53+Alpine!AO39+'Southern Presbytery'!AP67+'Pacific Presbytery'!AO19+'Te Aka Puaho'!AO21)-AO13</f>
        <v>0</v>
      </c>
      <c r="AP17" s="107">
        <f>(Northern!AP75+Kaimai!AP33+Central!AP53+Alpine!AP39+'Southern Presbytery'!AQ67+'Pacific Presbytery'!AP19+'Te Aka Puaho'!AP21)-AP13</f>
        <v>0</v>
      </c>
      <c r="AQ17" s="107">
        <f>(Northern!AQ75+Kaimai!AQ33+Central!AQ53+Alpine!AQ39+'Southern Presbytery'!AR67+'Pacific Presbytery'!AQ19+'Te Aka Puaho'!AQ21)-AQ13</f>
        <v>0</v>
      </c>
      <c r="AR17" s="107">
        <f>(Northern!AR75+Kaimai!AR33+Central!AR53+Alpine!AR39+'Southern Presbytery'!AS67+'Pacific Presbytery'!AR19+'Te Aka Puaho'!AR21)-AR13</f>
        <v>0</v>
      </c>
      <c r="AS17" s="107">
        <f>(Northern!AS75+Kaimai!AS33+Central!AS53+Alpine!AS39+'Southern Presbytery'!AT67+'Pacific Presbytery'!AS19+'Te Aka Puaho'!AS21)-AS13</f>
        <v>0</v>
      </c>
      <c r="AT17" s="107">
        <f>(Northern!AT75+Kaimai!AT33+Central!AT53+Alpine!AT39+'Southern Presbytery'!AU67+'Pacific Presbytery'!AT19+'Te Aka Puaho'!AT21)-AT13</f>
        <v>0</v>
      </c>
      <c r="AU17" s="107">
        <f>(Northern!AU75+Kaimai!AU33+Central!AU53+Alpine!AU39+'Southern Presbytery'!AV67+'Pacific Presbytery'!AU19+'Te Aka Puaho'!AU21)-AU13</f>
        <v>0</v>
      </c>
      <c r="AV17" s="107">
        <f>(Northern!AV75+Kaimai!AV33+Central!AV53+Alpine!AV39+'Southern Presbytery'!AW67+'Pacific Presbytery'!AV19+'Te Aka Puaho'!AV21)-AV13</f>
        <v>0</v>
      </c>
      <c r="AW17" s="107">
        <f>(Northern!AW75+Kaimai!AW33+Central!AW53+Alpine!AW39+'Southern Presbytery'!AX67+'Pacific Presbytery'!AW19+'Te Aka Puaho'!AW21)-AW13</f>
        <v>0</v>
      </c>
      <c r="AX17" s="107">
        <f>(Northern!AX75+Kaimai!AX33+Central!AX53+Alpine!AX39+'Southern Presbytery'!AY67+'Pacific Presbytery'!AX19+'Te Aka Puaho'!AX21)-AX13</f>
        <v>0</v>
      </c>
      <c r="AY17" s="107">
        <f>(Northern!AY75+Kaimai!AY33+Central!AY53+Alpine!AY39+'Southern Presbytery'!AZ67+'Pacific Presbytery'!AY19+'Te Aka Puaho'!AY21)-AY13</f>
        <v>0</v>
      </c>
      <c r="AZ17" s="107">
        <f>(Northern!AZ75+Kaimai!AZ33+Central!AZ53+Alpine!AZ39+'Southern Presbytery'!BA67+'Pacific Presbytery'!AZ19+'Te Aka Puaho'!AZ21)-AZ13</f>
        <v>0</v>
      </c>
      <c r="BA17" s="107">
        <f>(Northern!BA75+Kaimai!BA33+Central!BA53+Alpine!BA39+'Southern Presbytery'!BB67+'Pacific Presbytery'!BA19+'Te Aka Puaho'!BA21)-BA13</f>
        <v>0</v>
      </c>
      <c r="BB17" s="107">
        <f>(Northern!BB75+Kaimai!BB33+Central!BB53+Alpine!BB39+'Southern Presbytery'!BC67+'Pacific Presbytery'!BB19+'Te Aka Puaho'!BB21)-BB13</f>
        <v>0</v>
      </c>
      <c r="BC17" s="107">
        <f>(Northern!BC75+Kaimai!BC33+Central!BC53+Alpine!BC39+'Southern Presbytery'!BD67+'Pacific Presbytery'!BC19+'Te Aka Puaho'!BC21)-BC13</f>
        <v>0</v>
      </c>
      <c r="BD17" s="107">
        <f>(Northern!BD75+Kaimai!BD33+Central!BD53+Alpine!BD39+'Southern Presbytery'!BE67+'Pacific Presbytery'!BD19+'Te Aka Puaho'!BD21)-BD13</f>
        <v>0</v>
      </c>
      <c r="BE17" s="107">
        <f>(Northern!BE75+Kaimai!BE33+Central!BE53+Alpine!BE39+'Southern Presbytery'!BF67+'Pacific Presbytery'!BE19+'Te Aka Puaho'!BE21)-BE13</f>
        <v>0</v>
      </c>
      <c r="BF17" s="107">
        <f>(Northern!BF75+Kaimai!BF33+Central!BF53+Alpine!BF39+'Southern Presbytery'!BG67+'Pacific Presbytery'!BF19+'Te Aka Puaho'!BF21)-BF13</f>
        <v>0</v>
      </c>
      <c r="BG17" s="107">
        <f>(Northern!BG75+Kaimai!BG33+Central!BG53+Alpine!BG39+'Southern Presbytery'!BH67+'Pacific Presbytery'!BG19+'Te Aka Puaho'!BG21)-BG13</f>
        <v>0</v>
      </c>
      <c r="BH17" s="107">
        <f>(Northern!BH75+Kaimai!BH33+Central!BH53+Alpine!BH39+'Southern Presbytery'!BI67+'Pacific Presbytery'!BH19+'Te Aka Puaho'!BH21)-BH13</f>
        <v>0</v>
      </c>
      <c r="BI17" s="107">
        <f>(Northern!BI75+Kaimai!BI33+Central!BI53+Alpine!BI39+'Southern Presbytery'!BJ67+'Pacific Presbytery'!BI19+'Te Aka Puaho'!BI21)-BI13</f>
        <v>0</v>
      </c>
      <c r="BJ17" s="107">
        <f>(Northern!BJ75+Kaimai!BJ33+Central!BJ53+Alpine!BJ39+'Southern Presbytery'!BK67+'Pacific Presbytery'!BJ19+'Te Aka Puaho'!BJ21)-BJ13</f>
        <v>0</v>
      </c>
      <c r="BK17" s="107">
        <f>(Northern!BK75+Kaimai!BK33+Central!BK53+Alpine!BK39+'Southern Presbytery'!BL67+'Pacific Presbytery'!BK19+'Te Aka Puaho'!BK21)-BK13</f>
        <v>0</v>
      </c>
      <c r="BL17" s="107">
        <f>(Northern!BL75+Kaimai!BL33+Central!BL53+Alpine!BL39+'Southern Presbytery'!BM67+'Pacific Presbytery'!BL19+'Te Aka Puaho'!BL21)-BL13</f>
        <v>0</v>
      </c>
      <c r="BM17" s="107">
        <f>(Northern!BM75+Kaimai!BM33+Central!BM53+Alpine!BM39+'Southern Presbytery'!BN67+'Pacific Presbytery'!BM19+'Te Aka Puaho'!BM21)-BM13</f>
        <v>0</v>
      </c>
      <c r="BN17" s="107">
        <f>(Northern!BN75+Kaimai!BN33+Central!BN53+Alpine!BN39+'Southern Presbytery'!BO67+'Pacific Presbytery'!BN19+'Te Aka Puaho'!BN21)-BN13</f>
        <v>0</v>
      </c>
      <c r="BO17" s="107">
        <f>(Northern!BO75+Kaimai!BO33+Central!BO53+Alpine!BO39+'Southern Presbytery'!BP67+'Pacific Presbytery'!BO19+'Te Aka Puaho'!BO21)-BO13</f>
        <v>0</v>
      </c>
      <c r="BP17" s="107">
        <f>(Northern!BP75+Kaimai!BP33+Central!BP53+Alpine!BP39+'Southern Presbytery'!BQ67+'Pacific Presbytery'!BP19+'Te Aka Puaho'!BP21)-BP13</f>
        <v>0</v>
      </c>
      <c r="BQ17" s="107">
        <f>(Northern!BQ75+Kaimai!BQ33+Central!BQ53+Alpine!BQ39+'Southern Presbytery'!BR67+'Pacific Presbytery'!BQ19+'Te Aka Puaho'!BQ21)-BQ13</f>
        <v>0</v>
      </c>
      <c r="BR17" s="107">
        <f>(Northern!BR75+Kaimai!BR33+Central!BR53+Alpine!BR39+'Southern Presbytery'!BS67+'Pacific Presbytery'!BR19+'Te Aka Puaho'!BR21)-BR13</f>
        <v>0</v>
      </c>
      <c r="BS17" s="107">
        <f>(Northern!BS75+Kaimai!BS33+Central!BS53+Alpine!BS39+'Southern Presbytery'!BT67+'Pacific Presbytery'!BS19+'Te Aka Puaho'!BS21)-BS13</f>
        <v>0</v>
      </c>
    </row>
    <row r="19" spans="2:71">
      <c r="B19" s="97"/>
      <c r="C19" s="99"/>
      <c r="D19" s="99"/>
      <c r="E19" s="108"/>
      <c r="F19" s="108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100"/>
      <c r="BL19" s="97"/>
      <c r="BM19" s="97"/>
      <c r="BN19" s="97"/>
      <c r="BO19" s="97"/>
      <c r="BP19" s="97"/>
      <c r="BQ19" s="97"/>
      <c r="BR19" s="97"/>
      <c r="BS19" s="97"/>
    </row>
    <row r="20" spans="2:71">
      <c r="B20" s="97"/>
      <c r="C20" s="98"/>
      <c r="D20" s="98"/>
      <c r="E20" s="109"/>
      <c r="F20" s="110"/>
      <c r="G20" s="97"/>
      <c r="H20" s="97"/>
      <c r="I20" s="111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100"/>
      <c r="BL20" s="97"/>
      <c r="BM20" s="97"/>
      <c r="BN20" s="97"/>
      <c r="BO20" s="97"/>
      <c r="BP20" s="97"/>
      <c r="BQ20" s="97"/>
      <c r="BR20" s="97"/>
      <c r="BS20" s="97"/>
    </row>
    <row r="21" spans="2:71">
      <c r="B21" s="97"/>
      <c r="C21" s="98"/>
      <c r="D21" s="98"/>
      <c r="E21" s="109"/>
      <c r="F21" s="110"/>
      <c r="G21" s="97"/>
      <c r="H21" s="97"/>
      <c r="I21" s="111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97"/>
      <c r="BE21" s="97"/>
      <c r="BF21" s="97"/>
      <c r="BG21" s="97"/>
      <c r="BH21" s="97"/>
      <c r="BI21" s="97"/>
      <c r="BJ21" s="97"/>
      <c r="BK21" s="100"/>
      <c r="BL21" s="97"/>
      <c r="BM21" s="97"/>
      <c r="BN21" s="97"/>
      <c r="BO21" s="97"/>
      <c r="BP21" s="97"/>
      <c r="BQ21" s="97"/>
      <c r="BR21" s="97"/>
      <c r="BS21" s="97"/>
    </row>
    <row r="22" spans="2:71">
      <c r="B22" s="97"/>
      <c r="C22" s="98"/>
      <c r="D22" s="98"/>
      <c r="E22" s="109"/>
      <c r="F22" s="110"/>
      <c r="G22" s="97"/>
      <c r="H22" s="97"/>
      <c r="I22" s="111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100"/>
      <c r="BL22" s="97"/>
      <c r="BM22" s="97"/>
      <c r="BN22" s="97"/>
      <c r="BO22" s="97"/>
      <c r="BP22" s="97"/>
      <c r="BQ22" s="97"/>
      <c r="BR22" s="97"/>
      <c r="BS22" s="97"/>
    </row>
    <row r="23" spans="2:71">
      <c r="B23" s="97"/>
      <c r="C23" s="98"/>
      <c r="D23" s="98"/>
      <c r="E23" s="109"/>
      <c r="F23" s="110"/>
      <c r="G23" s="97"/>
      <c r="H23" s="97"/>
      <c r="I23" s="111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100"/>
      <c r="BL23" s="97"/>
      <c r="BM23" s="97"/>
      <c r="BN23" s="97"/>
      <c r="BO23" s="97"/>
      <c r="BP23" s="97"/>
      <c r="BQ23" s="97"/>
      <c r="BR23" s="97"/>
      <c r="BS23" s="97"/>
    </row>
    <row r="24" spans="2:71">
      <c r="B24" s="97"/>
      <c r="C24" s="98"/>
      <c r="D24" s="98"/>
      <c r="E24" s="109"/>
      <c r="F24" s="110"/>
      <c r="G24" s="97"/>
      <c r="H24" s="97"/>
      <c r="I24" s="111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100"/>
      <c r="BL24" s="97"/>
      <c r="BM24" s="97"/>
      <c r="BN24" s="97"/>
      <c r="BO24" s="97"/>
      <c r="BP24" s="97"/>
      <c r="BQ24" s="97"/>
      <c r="BR24" s="97"/>
      <c r="BS24" s="97"/>
    </row>
    <row r="25" spans="2:71">
      <c r="B25" s="97"/>
      <c r="C25" s="98"/>
      <c r="D25" s="98"/>
      <c r="E25" s="109"/>
      <c r="F25" s="110"/>
      <c r="G25" s="97"/>
      <c r="H25" s="97"/>
      <c r="I25" s="111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100"/>
      <c r="BL25" s="97"/>
      <c r="BM25" s="97"/>
      <c r="BN25" s="97"/>
      <c r="BO25" s="97"/>
      <c r="BP25" s="97"/>
      <c r="BQ25" s="97"/>
      <c r="BR25" s="97"/>
      <c r="BS25" s="97"/>
    </row>
    <row r="26" spans="2:71">
      <c r="B26" s="97"/>
      <c r="C26" s="98"/>
      <c r="D26" s="98"/>
      <c r="E26" s="109"/>
      <c r="F26" s="110"/>
      <c r="G26" s="97"/>
      <c r="H26" s="97"/>
      <c r="I26" s="111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100"/>
      <c r="BL26" s="97"/>
      <c r="BM26" s="97"/>
      <c r="BN26" s="97"/>
      <c r="BO26" s="97"/>
      <c r="BP26" s="97"/>
      <c r="BQ26" s="97"/>
      <c r="BR26" s="97"/>
      <c r="BS26" s="97"/>
    </row>
  </sheetData>
  <mergeCells count="47">
    <mergeCell ref="E2:E5"/>
    <mergeCell ref="G2:G5"/>
    <mergeCell ref="H2:H5"/>
    <mergeCell ref="J2:R4"/>
    <mergeCell ref="S2:AA4"/>
    <mergeCell ref="AB2:AE4"/>
    <mergeCell ref="AF2:AH4"/>
    <mergeCell ref="AI2:AJ4"/>
    <mergeCell ref="AK2:AL4"/>
    <mergeCell ref="AM2:AN4"/>
    <mergeCell ref="AT4:AU4"/>
    <mergeCell ref="BH4:BI4"/>
    <mergeCell ref="BD4:BE4"/>
    <mergeCell ref="AV4:AW4"/>
    <mergeCell ref="AX4:AY4"/>
    <mergeCell ref="BN4:BO4"/>
    <mergeCell ref="BP4:BQ4"/>
    <mergeCell ref="BF4:BG4"/>
    <mergeCell ref="BR4:BS4"/>
    <mergeCell ref="AO2:AQ4"/>
    <mergeCell ref="AR4:AS4"/>
    <mergeCell ref="AZ4:BA4"/>
    <mergeCell ref="BB4:BC4"/>
    <mergeCell ref="BJ4:BK4"/>
    <mergeCell ref="BL4:BM4"/>
    <mergeCell ref="BH3:BK3"/>
    <mergeCell ref="BP3:BS3"/>
    <mergeCell ref="BL3:BO3"/>
    <mergeCell ref="AR2:BS2"/>
    <mergeCell ref="BD3:BG3"/>
    <mergeCell ref="AZ3:BC3"/>
    <mergeCell ref="AV3:AY3"/>
    <mergeCell ref="AR3:AU3"/>
    <mergeCell ref="A15:B15"/>
    <mergeCell ref="A14:B14"/>
    <mergeCell ref="A13:B13"/>
    <mergeCell ref="C2:C5"/>
    <mergeCell ref="A12:B12"/>
    <mergeCell ref="A11:B11"/>
    <mergeCell ref="A10:B10"/>
    <mergeCell ref="A9:B9"/>
    <mergeCell ref="A8:B8"/>
    <mergeCell ref="A7:B7"/>
    <mergeCell ref="A6:B6"/>
    <mergeCell ref="A2:B5"/>
    <mergeCell ref="I2:I5"/>
    <mergeCell ref="D2:D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DR81"/>
  <sheetViews>
    <sheetView topLeftCell="BA53" zoomScale="115" zoomScaleNormal="115" workbookViewId="0">
      <selection activeCell="G76" sqref="G76:BS76"/>
    </sheetView>
  </sheetViews>
  <sheetFormatPr defaultColWidth="9.453125" defaultRowHeight="12.5"/>
  <cols>
    <col min="1" max="2" width="9.453125" style="1" customWidth="1"/>
    <col min="3" max="3" width="6.54296875" style="2" customWidth="1"/>
    <col min="4" max="4" width="52.81640625" style="1" bestFit="1" customWidth="1"/>
    <col min="5" max="5" width="2" style="1" bestFit="1" customWidth="1"/>
    <col min="6" max="6" width="13.26953125" style="2" bestFit="1" customWidth="1"/>
    <col min="7" max="8" width="8.54296875" style="1" customWidth="1"/>
    <col min="9" max="9" width="8.54296875" style="1" hidden="1" customWidth="1"/>
    <col min="10" max="18" width="8.54296875" style="1" customWidth="1"/>
    <col min="19" max="62" width="11.453125" style="1" customWidth="1"/>
    <col min="63" max="63" width="11.453125" style="5" customWidth="1"/>
    <col min="64" max="71" width="11.453125" style="1" customWidth="1"/>
    <col min="72" max="16384" width="9.453125" style="1"/>
  </cols>
  <sheetData>
    <row r="1" spans="1:122" ht="33" customHeight="1">
      <c r="A1" s="178" t="s">
        <v>60</v>
      </c>
      <c r="B1" s="178"/>
      <c r="C1" s="178"/>
      <c r="D1" s="178"/>
      <c r="E1" s="179"/>
      <c r="F1" s="182" t="s">
        <v>61</v>
      </c>
      <c r="G1" s="177" t="s">
        <v>7</v>
      </c>
      <c r="H1" s="177" t="s">
        <v>8</v>
      </c>
      <c r="I1" s="184" t="s">
        <v>9</v>
      </c>
      <c r="J1" s="167" t="s">
        <v>10</v>
      </c>
      <c r="K1" s="167"/>
      <c r="L1" s="167"/>
      <c r="M1" s="167"/>
      <c r="N1" s="167"/>
      <c r="O1" s="167"/>
      <c r="P1" s="167"/>
      <c r="Q1" s="167"/>
      <c r="R1" s="167"/>
      <c r="S1" s="167" t="s">
        <v>11</v>
      </c>
      <c r="T1" s="167"/>
      <c r="U1" s="167"/>
      <c r="V1" s="167"/>
      <c r="W1" s="167"/>
      <c r="X1" s="167"/>
      <c r="Y1" s="167"/>
      <c r="Z1" s="167"/>
      <c r="AA1" s="167"/>
      <c r="AB1" s="153" t="s">
        <v>12</v>
      </c>
      <c r="AC1" s="153"/>
      <c r="AD1" s="153"/>
      <c r="AE1" s="153"/>
      <c r="AF1" s="168" t="s">
        <v>13</v>
      </c>
      <c r="AG1" s="168"/>
      <c r="AH1" s="168"/>
      <c r="AI1" s="153" t="s">
        <v>14</v>
      </c>
      <c r="AJ1" s="153"/>
      <c r="AK1" s="153" t="s">
        <v>15</v>
      </c>
      <c r="AL1" s="153"/>
      <c r="AM1" s="168" t="s">
        <v>16</v>
      </c>
      <c r="AN1" s="168"/>
      <c r="AO1" s="167" t="s">
        <v>17</v>
      </c>
      <c r="AP1" s="167"/>
      <c r="AQ1" s="167"/>
      <c r="AR1" s="153" t="s">
        <v>18</v>
      </c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3"/>
      <c r="BK1" s="153"/>
      <c r="BL1" s="153"/>
      <c r="BM1" s="153"/>
      <c r="BN1" s="153"/>
      <c r="BO1" s="153"/>
      <c r="BP1" s="153"/>
      <c r="BQ1" s="153"/>
      <c r="BR1" s="153"/>
      <c r="BS1" s="153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7"/>
      <c r="CS1" s="97"/>
      <c r="CT1" s="97"/>
      <c r="CU1" s="97"/>
      <c r="CV1" s="97"/>
      <c r="CW1" s="97"/>
      <c r="CX1" s="97"/>
      <c r="CY1" s="97"/>
      <c r="CZ1" s="97"/>
      <c r="DA1" s="97"/>
      <c r="DB1" s="97"/>
      <c r="DC1" s="97"/>
      <c r="DD1" s="97"/>
      <c r="DE1" s="97"/>
      <c r="DF1" s="97"/>
      <c r="DG1" s="97"/>
      <c r="DH1" s="97"/>
      <c r="DI1" s="97"/>
      <c r="DJ1" s="97"/>
      <c r="DK1" s="97"/>
      <c r="DL1" s="97"/>
      <c r="DM1" s="97"/>
      <c r="DN1" s="97"/>
      <c r="DO1" s="97"/>
      <c r="DP1" s="97"/>
      <c r="DQ1" s="97"/>
      <c r="DR1" s="97"/>
    </row>
    <row r="2" spans="1:122" ht="28.4" customHeight="1">
      <c r="A2" s="178"/>
      <c r="B2" s="178"/>
      <c r="C2" s="178"/>
      <c r="D2" s="178"/>
      <c r="E2" s="180"/>
      <c r="F2" s="183"/>
      <c r="G2" s="177"/>
      <c r="H2" s="177"/>
      <c r="I2" s="184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53"/>
      <c r="AC2" s="153"/>
      <c r="AD2" s="153"/>
      <c r="AE2" s="153"/>
      <c r="AF2" s="168"/>
      <c r="AG2" s="168"/>
      <c r="AH2" s="168"/>
      <c r="AI2" s="153"/>
      <c r="AJ2" s="153"/>
      <c r="AK2" s="153"/>
      <c r="AL2" s="153"/>
      <c r="AM2" s="168"/>
      <c r="AN2" s="168"/>
      <c r="AO2" s="167"/>
      <c r="AP2" s="167"/>
      <c r="AQ2" s="167"/>
      <c r="AR2" s="153" t="s">
        <v>19</v>
      </c>
      <c r="AS2" s="153"/>
      <c r="AT2" s="153"/>
      <c r="AU2" s="153"/>
      <c r="AV2" s="153" t="s">
        <v>20</v>
      </c>
      <c r="AW2" s="153"/>
      <c r="AX2" s="153"/>
      <c r="AY2" s="153"/>
      <c r="AZ2" s="153" t="s">
        <v>21</v>
      </c>
      <c r="BA2" s="153"/>
      <c r="BB2" s="153"/>
      <c r="BC2" s="153"/>
      <c r="BD2" s="153" t="s">
        <v>22</v>
      </c>
      <c r="BE2" s="153"/>
      <c r="BF2" s="153"/>
      <c r="BG2" s="153"/>
      <c r="BH2" s="153" t="s">
        <v>23</v>
      </c>
      <c r="BI2" s="153"/>
      <c r="BJ2" s="153"/>
      <c r="BK2" s="153"/>
      <c r="BL2" s="153" t="s">
        <v>24</v>
      </c>
      <c r="BM2" s="153"/>
      <c r="BN2" s="153"/>
      <c r="BO2" s="153"/>
      <c r="BP2" s="153" t="s">
        <v>25</v>
      </c>
      <c r="BQ2" s="153"/>
      <c r="BR2" s="153"/>
      <c r="BS2" s="153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  <c r="CU2" s="97"/>
      <c r="CV2" s="97"/>
      <c r="CW2" s="97"/>
      <c r="CX2" s="97"/>
      <c r="CY2" s="97"/>
      <c r="CZ2" s="97"/>
      <c r="DA2" s="97"/>
      <c r="DB2" s="97"/>
      <c r="DC2" s="97"/>
      <c r="DD2" s="97"/>
      <c r="DE2" s="97"/>
      <c r="DF2" s="97"/>
      <c r="DG2" s="97"/>
      <c r="DH2" s="97"/>
      <c r="DI2" s="97"/>
      <c r="DJ2" s="97"/>
      <c r="DK2" s="97"/>
      <c r="DL2" s="97"/>
      <c r="DM2" s="97"/>
      <c r="DN2" s="97"/>
      <c r="DO2" s="97"/>
      <c r="DP2" s="97"/>
      <c r="DQ2" s="97"/>
      <c r="DR2" s="97"/>
    </row>
    <row r="3" spans="1:122" ht="28.4" customHeight="1">
      <c r="A3" s="178"/>
      <c r="B3" s="178"/>
      <c r="C3" s="178"/>
      <c r="D3" s="178"/>
      <c r="E3" s="180"/>
      <c r="F3" s="183"/>
      <c r="G3" s="177"/>
      <c r="H3" s="177"/>
      <c r="I3" s="184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53"/>
      <c r="AC3" s="153"/>
      <c r="AD3" s="153"/>
      <c r="AE3" s="153"/>
      <c r="AF3" s="168"/>
      <c r="AG3" s="168"/>
      <c r="AH3" s="168"/>
      <c r="AI3" s="153"/>
      <c r="AJ3" s="153"/>
      <c r="AK3" s="153"/>
      <c r="AL3" s="153"/>
      <c r="AM3" s="168"/>
      <c r="AN3" s="168"/>
      <c r="AO3" s="167"/>
      <c r="AP3" s="167"/>
      <c r="AQ3" s="167"/>
      <c r="AR3" s="153" t="s">
        <v>26</v>
      </c>
      <c r="AS3" s="153"/>
      <c r="AT3" s="153" t="s">
        <v>27</v>
      </c>
      <c r="AU3" s="153"/>
      <c r="AV3" s="153" t="s">
        <v>26</v>
      </c>
      <c r="AW3" s="153"/>
      <c r="AX3" s="153" t="s">
        <v>27</v>
      </c>
      <c r="AY3" s="153"/>
      <c r="AZ3" s="153" t="s">
        <v>26</v>
      </c>
      <c r="BA3" s="153"/>
      <c r="BB3" s="153" t="s">
        <v>27</v>
      </c>
      <c r="BC3" s="153"/>
      <c r="BD3" s="153" t="s">
        <v>26</v>
      </c>
      <c r="BE3" s="153"/>
      <c r="BF3" s="153" t="s">
        <v>27</v>
      </c>
      <c r="BG3" s="153"/>
      <c r="BH3" s="153" t="s">
        <v>26</v>
      </c>
      <c r="BI3" s="153"/>
      <c r="BJ3" s="153" t="s">
        <v>27</v>
      </c>
      <c r="BK3" s="153"/>
      <c r="BL3" s="153" t="s">
        <v>26</v>
      </c>
      <c r="BM3" s="153"/>
      <c r="BN3" s="153" t="s">
        <v>27</v>
      </c>
      <c r="BO3" s="153"/>
      <c r="BP3" s="153" t="s">
        <v>26</v>
      </c>
      <c r="BQ3" s="153"/>
      <c r="BR3" s="153" t="s">
        <v>27</v>
      </c>
      <c r="BS3" s="153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  <c r="CS3" s="97"/>
      <c r="CT3" s="97"/>
      <c r="CU3" s="97"/>
      <c r="CV3" s="97"/>
      <c r="CW3" s="97"/>
      <c r="CX3" s="97"/>
      <c r="CY3" s="97"/>
      <c r="CZ3" s="97"/>
      <c r="DA3" s="97"/>
      <c r="DB3" s="97"/>
      <c r="DC3" s="97"/>
      <c r="DD3" s="97"/>
      <c r="DE3" s="97"/>
      <c r="DF3" s="97"/>
      <c r="DG3" s="97"/>
      <c r="DH3" s="97"/>
      <c r="DI3" s="97"/>
      <c r="DJ3" s="97"/>
      <c r="DK3" s="97"/>
      <c r="DL3" s="97"/>
      <c r="DM3" s="97"/>
      <c r="DN3" s="97"/>
      <c r="DO3" s="97"/>
      <c r="DP3" s="97"/>
      <c r="DQ3" s="97"/>
      <c r="DR3" s="97"/>
    </row>
    <row r="4" spans="1:122" ht="108.75" customHeight="1">
      <c r="A4" s="178"/>
      <c r="B4" s="178"/>
      <c r="C4" s="178"/>
      <c r="D4" s="178"/>
      <c r="E4" s="181"/>
      <c r="F4" s="183"/>
      <c r="G4" s="177"/>
      <c r="H4" s="177"/>
      <c r="I4" s="184"/>
      <c r="J4" s="102" t="s">
        <v>28</v>
      </c>
      <c r="K4" s="102" t="s">
        <v>29</v>
      </c>
      <c r="L4" s="102" t="s">
        <v>30</v>
      </c>
      <c r="M4" s="102" t="s">
        <v>31</v>
      </c>
      <c r="N4" s="102" t="s">
        <v>32</v>
      </c>
      <c r="O4" s="102" t="s">
        <v>33</v>
      </c>
      <c r="P4" s="102" t="s">
        <v>34</v>
      </c>
      <c r="Q4" s="102" t="s">
        <v>35</v>
      </c>
      <c r="R4" s="102" t="s">
        <v>36</v>
      </c>
      <c r="S4" s="102" t="s">
        <v>28</v>
      </c>
      <c r="T4" s="102" t="s">
        <v>29</v>
      </c>
      <c r="U4" s="102" t="s">
        <v>30</v>
      </c>
      <c r="V4" s="102" t="s">
        <v>31</v>
      </c>
      <c r="W4" s="102" t="s">
        <v>32</v>
      </c>
      <c r="X4" s="102" t="s">
        <v>33</v>
      </c>
      <c r="Y4" s="102" t="s">
        <v>34</v>
      </c>
      <c r="Z4" s="102" t="s">
        <v>35</v>
      </c>
      <c r="AA4" s="102" t="s">
        <v>36</v>
      </c>
      <c r="AB4" s="102" t="s">
        <v>37</v>
      </c>
      <c r="AC4" s="102" t="s">
        <v>38</v>
      </c>
      <c r="AD4" s="102" t="s">
        <v>39</v>
      </c>
      <c r="AE4" s="102" t="s">
        <v>40</v>
      </c>
      <c r="AF4" s="102" t="s">
        <v>41</v>
      </c>
      <c r="AG4" s="102" t="s">
        <v>42</v>
      </c>
      <c r="AH4" s="102" t="s">
        <v>43</v>
      </c>
      <c r="AI4" s="102" t="s">
        <v>41</v>
      </c>
      <c r="AJ4" s="102" t="s">
        <v>44</v>
      </c>
      <c r="AK4" s="102" t="s">
        <v>41</v>
      </c>
      <c r="AL4" s="102" t="s">
        <v>44</v>
      </c>
      <c r="AM4" s="102" t="s">
        <v>41</v>
      </c>
      <c r="AN4" s="102" t="s">
        <v>44</v>
      </c>
      <c r="AO4" s="102" t="s">
        <v>45</v>
      </c>
      <c r="AP4" s="102" t="s">
        <v>46</v>
      </c>
      <c r="AQ4" s="102" t="s">
        <v>47</v>
      </c>
      <c r="AR4" s="102" t="s">
        <v>48</v>
      </c>
      <c r="AS4" s="102" t="s">
        <v>49</v>
      </c>
      <c r="AT4" s="102" t="s">
        <v>48</v>
      </c>
      <c r="AU4" s="102" t="s">
        <v>49</v>
      </c>
      <c r="AV4" s="102" t="s">
        <v>48</v>
      </c>
      <c r="AW4" s="102" t="s">
        <v>49</v>
      </c>
      <c r="AX4" s="102" t="s">
        <v>48</v>
      </c>
      <c r="AY4" s="102" t="s">
        <v>49</v>
      </c>
      <c r="AZ4" s="102" t="s">
        <v>48</v>
      </c>
      <c r="BA4" s="102" t="s">
        <v>49</v>
      </c>
      <c r="BB4" s="102" t="s">
        <v>48</v>
      </c>
      <c r="BC4" s="102" t="s">
        <v>49</v>
      </c>
      <c r="BD4" s="102" t="s">
        <v>48</v>
      </c>
      <c r="BE4" s="102" t="s">
        <v>49</v>
      </c>
      <c r="BF4" s="102" t="s">
        <v>48</v>
      </c>
      <c r="BG4" s="102" t="s">
        <v>49</v>
      </c>
      <c r="BH4" s="102" t="s">
        <v>48</v>
      </c>
      <c r="BI4" s="102" t="s">
        <v>49</v>
      </c>
      <c r="BJ4" s="102" t="s">
        <v>48</v>
      </c>
      <c r="BK4" s="103" t="s">
        <v>49</v>
      </c>
      <c r="BL4" s="102" t="s">
        <v>48</v>
      </c>
      <c r="BM4" s="102" t="s">
        <v>49</v>
      </c>
      <c r="BN4" s="102" t="s">
        <v>48</v>
      </c>
      <c r="BO4" s="102" t="s">
        <v>49</v>
      </c>
      <c r="BP4" s="102" t="s">
        <v>48</v>
      </c>
      <c r="BQ4" s="102" t="s">
        <v>49</v>
      </c>
      <c r="BR4" s="102" t="s">
        <v>48</v>
      </c>
      <c r="BS4" s="102" t="s">
        <v>49</v>
      </c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</row>
    <row r="5" spans="1:122" customFormat="1">
      <c r="A5" s="67">
        <v>1</v>
      </c>
      <c r="B5" s="67" t="s">
        <v>62</v>
      </c>
      <c r="C5" s="67">
        <v>9971</v>
      </c>
      <c r="D5" s="66" t="s">
        <v>63</v>
      </c>
      <c r="E5" s="66">
        <f>IF(F5="Y",1,"")</f>
        <v>1</v>
      </c>
      <c r="F5" s="65" t="s">
        <v>64</v>
      </c>
      <c r="G5" s="104">
        <f>SUM(J5:R5)</f>
        <v>65</v>
      </c>
      <c r="H5" s="104">
        <f>SUM(S5:AA5)</f>
        <v>64</v>
      </c>
      <c r="I5" s="112"/>
      <c r="J5" s="113"/>
      <c r="K5" s="114"/>
      <c r="L5" s="114">
        <v>2</v>
      </c>
      <c r="M5" s="114">
        <v>21</v>
      </c>
      <c r="N5" s="114">
        <v>14</v>
      </c>
      <c r="O5" s="114">
        <v>1</v>
      </c>
      <c r="P5" s="114">
        <v>3</v>
      </c>
      <c r="Q5" s="114">
        <v>10</v>
      </c>
      <c r="R5" s="114">
        <v>14</v>
      </c>
      <c r="S5" s="105"/>
      <c r="T5" s="115"/>
      <c r="U5" s="115">
        <v>10</v>
      </c>
      <c r="V5" s="115">
        <v>12</v>
      </c>
      <c r="W5" s="115">
        <v>12</v>
      </c>
      <c r="X5" s="115"/>
      <c r="Y5" s="115">
        <v>6</v>
      </c>
      <c r="Z5" s="115">
        <v>13</v>
      </c>
      <c r="AA5" s="115">
        <v>11</v>
      </c>
      <c r="AB5" s="113">
        <v>19</v>
      </c>
      <c r="AC5" s="113">
        <v>2</v>
      </c>
      <c r="AD5" s="113">
        <v>6</v>
      </c>
      <c r="AE5" s="113">
        <v>22</v>
      </c>
      <c r="AF5" s="113">
        <v>5</v>
      </c>
      <c r="AG5" s="113">
        <v>6</v>
      </c>
      <c r="AH5" s="113">
        <v>58</v>
      </c>
      <c r="AI5" s="105"/>
      <c r="AJ5" s="105"/>
      <c r="AK5" s="105"/>
      <c r="AL5" s="105"/>
      <c r="AM5" s="105"/>
      <c r="AN5" s="105"/>
      <c r="AO5" s="114">
        <v>5</v>
      </c>
      <c r="AP5" s="114">
        <v>2</v>
      </c>
      <c r="AQ5" s="114">
        <v>13</v>
      </c>
      <c r="AR5" s="105">
        <v>1</v>
      </c>
      <c r="AS5" s="105">
        <v>40</v>
      </c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>
        <v>1</v>
      </c>
      <c r="BM5" s="105">
        <v>5</v>
      </c>
      <c r="BN5" s="105"/>
      <c r="BO5" s="105"/>
      <c r="BP5" s="105"/>
      <c r="BQ5" s="105"/>
      <c r="BR5" s="105"/>
      <c r="BS5" s="105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</row>
    <row r="6" spans="1:122" customFormat="1">
      <c r="A6" s="67">
        <v>2</v>
      </c>
      <c r="B6" s="67" t="s">
        <v>62</v>
      </c>
      <c r="C6" s="67">
        <v>9319</v>
      </c>
      <c r="D6" s="66" t="s">
        <v>65</v>
      </c>
      <c r="E6" s="66" t="str">
        <f t="shared" ref="E6:E67" si="0">IF(F6="Y",1,"")</f>
        <v/>
      </c>
      <c r="F6" s="65" t="s">
        <v>66</v>
      </c>
      <c r="G6" s="104">
        <f t="shared" ref="G6:G67" si="1">SUM(J6:R6)</f>
        <v>328</v>
      </c>
      <c r="H6" s="104">
        <f t="shared" ref="H6:H67" si="2">SUM(S6:AA6)</f>
        <v>47</v>
      </c>
      <c r="I6" s="112"/>
      <c r="J6" s="105"/>
      <c r="K6" s="114">
        <v>60</v>
      </c>
      <c r="L6" s="114">
        <v>29</v>
      </c>
      <c r="M6" s="114">
        <v>61</v>
      </c>
      <c r="N6" s="114">
        <v>40</v>
      </c>
      <c r="O6" s="114">
        <v>40</v>
      </c>
      <c r="P6" s="114">
        <v>16</v>
      </c>
      <c r="Q6" s="114">
        <v>48</v>
      </c>
      <c r="R6" s="114">
        <v>34</v>
      </c>
      <c r="S6" s="105"/>
      <c r="T6" s="114">
        <v>7</v>
      </c>
      <c r="U6" s="114">
        <v>8</v>
      </c>
      <c r="V6" s="114">
        <v>8</v>
      </c>
      <c r="W6" s="114">
        <v>2</v>
      </c>
      <c r="X6" s="114">
        <v>12</v>
      </c>
      <c r="Y6" s="114">
        <v>2</v>
      </c>
      <c r="Z6" s="114">
        <v>4</v>
      </c>
      <c r="AA6" s="114">
        <v>4</v>
      </c>
      <c r="AB6" s="105"/>
      <c r="AC6" s="105">
        <v>2</v>
      </c>
      <c r="AD6" s="105"/>
      <c r="AE6" s="105"/>
      <c r="AF6" s="105">
        <v>47</v>
      </c>
      <c r="AG6" s="105">
        <v>42</v>
      </c>
      <c r="AH6" s="105">
        <v>110</v>
      </c>
      <c r="AI6" s="105">
        <v>10</v>
      </c>
      <c r="AJ6" s="105" t="s">
        <v>67</v>
      </c>
      <c r="AK6" s="105"/>
      <c r="AL6" s="105"/>
      <c r="AM6" s="105"/>
      <c r="AN6" s="105"/>
      <c r="AO6" s="114"/>
      <c r="AP6" s="114"/>
      <c r="AQ6" s="115"/>
      <c r="AR6" s="113">
        <v>3</v>
      </c>
      <c r="AS6" s="113">
        <v>40</v>
      </c>
      <c r="AT6" s="113">
        <v>1</v>
      </c>
      <c r="AU6" s="113">
        <v>8</v>
      </c>
      <c r="AV6" s="113"/>
      <c r="AW6" s="113"/>
      <c r="AX6" s="113"/>
      <c r="AY6" s="113"/>
      <c r="AZ6" s="113"/>
      <c r="BA6" s="113"/>
      <c r="BB6" s="113">
        <v>8</v>
      </c>
      <c r="BC6" s="113">
        <v>8</v>
      </c>
      <c r="BD6" s="113"/>
      <c r="BE6" s="113"/>
      <c r="BF6" s="113">
        <v>3</v>
      </c>
      <c r="BG6" s="113">
        <v>5</v>
      </c>
      <c r="BH6" s="113"/>
      <c r="BI6" s="113"/>
      <c r="BJ6" s="113"/>
      <c r="BK6" s="113"/>
      <c r="BL6" s="113"/>
      <c r="BM6" s="113"/>
      <c r="BN6" s="113">
        <v>2</v>
      </c>
      <c r="BO6" s="113">
        <v>5</v>
      </c>
      <c r="BP6" s="113"/>
      <c r="BQ6" s="113"/>
      <c r="BR6" s="113">
        <v>1</v>
      </c>
      <c r="BS6" s="113">
        <v>20</v>
      </c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</row>
    <row r="7" spans="1:122" customFormat="1">
      <c r="A7" s="67">
        <v>3</v>
      </c>
      <c r="B7" s="67" t="s">
        <v>62</v>
      </c>
      <c r="C7" s="67">
        <v>9288</v>
      </c>
      <c r="D7" s="66" t="s">
        <v>68</v>
      </c>
      <c r="E7" s="66" t="str">
        <f t="shared" si="0"/>
        <v/>
      </c>
      <c r="F7" s="65" t="s">
        <v>66</v>
      </c>
      <c r="G7" s="104">
        <f t="shared" si="1"/>
        <v>109</v>
      </c>
      <c r="H7" s="104">
        <f t="shared" si="2"/>
        <v>119</v>
      </c>
      <c r="I7" s="112"/>
      <c r="J7" s="105"/>
      <c r="K7" s="114">
        <v>11</v>
      </c>
      <c r="L7" s="114">
        <v>18</v>
      </c>
      <c r="M7" s="114">
        <v>15</v>
      </c>
      <c r="N7" s="114">
        <v>8</v>
      </c>
      <c r="O7" s="114">
        <v>12</v>
      </c>
      <c r="P7" s="114">
        <v>14</v>
      </c>
      <c r="Q7" s="114">
        <v>20</v>
      </c>
      <c r="R7" s="114">
        <v>11</v>
      </c>
      <c r="S7" s="105"/>
      <c r="T7" s="114">
        <v>10</v>
      </c>
      <c r="U7" s="114">
        <v>19</v>
      </c>
      <c r="V7" s="114">
        <v>12</v>
      </c>
      <c r="W7" s="114">
        <v>13</v>
      </c>
      <c r="X7" s="114">
        <v>14</v>
      </c>
      <c r="Y7" s="114">
        <v>15</v>
      </c>
      <c r="Z7" s="114">
        <v>24</v>
      </c>
      <c r="AA7" s="114">
        <v>12</v>
      </c>
      <c r="AB7" s="105"/>
      <c r="AC7" s="105">
        <v>2</v>
      </c>
      <c r="AD7" s="105"/>
      <c r="AE7" s="105"/>
      <c r="AF7" s="105">
        <v>34</v>
      </c>
      <c r="AG7" s="105">
        <v>5</v>
      </c>
      <c r="AH7" s="105">
        <v>173</v>
      </c>
      <c r="AI7" s="105">
        <v>1</v>
      </c>
      <c r="AJ7" s="105"/>
      <c r="AK7" s="105"/>
      <c r="AL7" s="105"/>
      <c r="AM7" s="105"/>
      <c r="AN7" s="105"/>
      <c r="AO7" s="114">
        <v>34</v>
      </c>
      <c r="AP7" s="114">
        <v>11</v>
      </c>
      <c r="AQ7" s="115">
        <v>15</v>
      </c>
      <c r="AR7" s="113">
        <v>2</v>
      </c>
      <c r="AS7" s="113">
        <v>80</v>
      </c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>
        <v>1</v>
      </c>
      <c r="BM7" s="113">
        <v>15</v>
      </c>
      <c r="BN7" s="113"/>
      <c r="BO7" s="113"/>
      <c r="BP7" s="113"/>
      <c r="BQ7" s="113"/>
      <c r="BR7" s="113"/>
      <c r="BS7" s="113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</row>
    <row r="8" spans="1:122" customFormat="1">
      <c r="A8" s="67">
        <v>4</v>
      </c>
      <c r="B8" s="67" t="s">
        <v>62</v>
      </c>
      <c r="C8" s="67">
        <v>9295</v>
      </c>
      <c r="D8" s="64" t="s">
        <v>69</v>
      </c>
      <c r="E8" s="66">
        <f t="shared" si="0"/>
        <v>1</v>
      </c>
      <c r="F8" s="65" t="s">
        <v>64</v>
      </c>
      <c r="G8" s="104">
        <f t="shared" si="1"/>
        <v>102</v>
      </c>
      <c r="H8" s="104">
        <f t="shared" si="2"/>
        <v>4</v>
      </c>
      <c r="I8" s="112"/>
      <c r="J8" s="113"/>
      <c r="K8" s="115">
        <v>2</v>
      </c>
      <c r="L8" s="115">
        <v>22</v>
      </c>
      <c r="M8" s="115">
        <v>13</v>
      </c>
      <c r="N8" s="115">
        <v>11</v>
      </c>
      <c r="O8" s="115">
        <v>7</v>
      </c>
      <c r="P8" s="115">
        <v>25</v>
      </c>
      <c r="Q8" s="115">
        <v>14</v>
      </c>
      <c r="R8" s="115">
        <v>8</v>
      </c>
      <c r="S8" s="113"/>
      <c r="T8" s="115"/>
      <c r="U8" s="115">
        <v>1</v>
      </c>
      <c r="V8" s="115">
        <v>3</v>
      </c>
      <c r="W8" s="115"/>
      <c r="X8" s="115"/>
      <c r="Y8" s="115"/>
      <c r="Z8" s="115"/>
      <c r="AA8" s="115"/>
      <c r="AB8" s="113">
        <v>3</v>
      </c>
      <c r="AC8" s="113">
        <v>3</v>
      </c>
      <c r="AD8" s="113"/>
      <c r="AE8" s="113">
        <v>22</v>
      </c>
      <c r="AF8" s="113">
        <v>21</v>
      </c>
      <c r="AG8" s="113">
        <v>3</v>
      </c>
      <c r="AH8" s="113">
        <v>112</v>
      </c>
      <c r="AI8" s="113"/>
      <c r="AJ8" s="113">
        <v>3</v>
      </c>
      <c r="AK8" s="113"/>
      <c r="AL8" s="113"/>
      <c r="AM8" s="113"/>
      <c r="AN8" s="113"/>
      <c r="AO8" s="115">
        <v>4</v>
      </c>
      <c r="AP8" s="115">
        <v>3</v>
      </c>
      <c r="AQ8" s="115">
        <v>46</v>
      </c>
      <c r="AR8" s="113">
        <v>2</v>
      </c>
      <c r="AS8" s="113">
        <v>80</v>
      </c>
      <c r="AT8" s="113"/>
      <c r="AU8" s="113"/>
      <c r="AV8" s="113"/>
      <c r="AW8" s="113"/>
      <c r="AX8" s="113"/>
      <c r="AY8" s="113"/>
      <c r="AZ8" s="113"/>
      <c r="BA8" s="113"/>
      <c r="BB8" s="113">
        <v>7</v>
      </c>
      <c r="BC8" s="113">
        <v>19</v>
      </c>
      <c r="BD8" s="113"/>
      <c r="BE8" s="113"/>
      <c r="BF8" s="113">
        <v>2</v>
      </c>
      <c r="BG8" s="113">
        <v>3</v>
      </c>
      <c r="BH8" s="113"/>
      <c r="BI8" s="113"/>
      <c r="BJ8" s="113">
        <v>11</v>
      </c>
      <c r="BK8" s="113">
        <v>12</v>
      </c>
      <c r="BL8" s="113"/>
      <c r="BM8" s="113"/>
      <c r="BN8" s="113">
        <v>4</v>
      </c>
      <c r="BO8" s="113">
        <v>9</v>
      </c>
      <c r="BP8" s="113"/>
      <c r="BQ8" s="113"/>
      <c r="BR8" s="113">
        <v>22</v>
      </c>
      <c r="BS8" s="113">
        <v>46</v>
      </c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</row>
    <row r="9" spans="1:122" s="13" customFormat="1">
      <c r="A9" s="96">
        <v>5</v>
      </c>
      <c r="B9" s="96" t="s">
        <v>62</v>
      </c>
      <c r="C9" s="96">
        <v>9290</v>
      </c>
      <c r="D9" s="92" t="s">
        <v>70</v>
      </c>
      <c r="E9" s="92">
        <f t="shared" si="0"/>
        <v>1</v>
      </c>
      <c r="F9" s="89" t="s">
        <v>64</v>
      </c>
      <c r="G9" s="116">
        <f t="shared" si="1"/>
        <v>16</v>
      </c>
      <c r="H9" s="116">
        <f t="shared" si="2"/>
        <v>9</v>
      </c>
      <c r="I9" s="116"/>
      <c r="J9" s="116"/>
      <c r="K9" s="116">
        <v>3</v>
      </c>
      <c r="L9" s="116">
        <v>1</v>
      </c>
      <c r="M9" s="116">
        <v>3</v>
      </c>
      <c r="N9" s="116">
        <v>3</v>
      </c>
      <c r="O9" s="116">
        <v>2</v>
      </c>
      <c r="P9" s="116"/>
      <c r="Q9" s="116">
        <v>2</v>
      </c>
      <c r="R9" s="116">
        <v>2</v>
      </c>
      <c r="S9" s="116"/>
      <c r="T9" s="116"/>
      <c r="U9" s="116">
        <v>1</v>
      </c>
      <c r="V9" s="116">
        <v>3</v>
      </c>
      <c r="W9" s="116">
        <v>2</v>
      </c>
      <c r="X9" s="116"/>
      <c r="Y9" s="116">
        <v>1</v>
      </c>
      <c r="Z9" s="116">
        <v>1</v>
      </c>
      <c r="AA9" s="116">
        <v>1</v>
      </c>
      <c r="AB9" s="116"/>
      <c r="AC9" s="116"/>
      <c r="AD9" s="116"/>
      <c r="AE9" s="116"/>
      <c r="AF9" s="116">
        <v>2</v>
      </c>
      <c r="AG9" s="116">
        <v>3</v>
      </c>
      <c r="AH9" s="116">
        <v>9</v>
      </c>
      <c r="AI9" s="116"/>
      <c r="AJ9" s="116"/>
      <c r="AK9" s="116"/>
      <c r="AL9" s="116"/>
      <c r="AM9" s="116"/>
      <c r="AN9" s="116"/>
      <c r="AO9" s="116">
        <v>2</v>
      </c>
      <c r="AP9" s="116">
        <v>3</v>
      </c>
      <c r="AQ9" s="116">
        <v>1</v>
      </c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>
        <v>1</v>
      </c>
      <c r="BE9" s="116">
        <v>5</v>
      </c>
      <c r="BF9" s="116"/>
      <c r="BG9" s="116"/>
      <c r="BH9" s="116">
        <v>1</v>
      </c>
      <c r="BI9" s="116">
        <v>5</v>
      </c>
      <c r="BJ9" s="116"/>
      <c r="BK9" s="116"/>
      <c r="BL9" s="116">
        <v>1</v>
      </c>
      <c r="BM9" s="116">
        <v>20</v>
      </c>
      <c r="BN9" s="116"/>
      <c r="BO9" s="116"/>
      <c r="BP9" s="116">
        <v>3</v>
      </c>
      <c r="BQ9" s="116">
        <v>2</v>
      </c>
      <c r="BR9" s="116"/>
      <c r="BS9" s="116"/>
      <c r="BT9" s="95" t="s">
        <v>71</v>
      </c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</row>
    <row r="10" spans="1:122" customFormat="1">
      <c r="A10" s="67">
        <f t="shared" ref="A10:A70" si="3">+A9+1</f>
        <v>6</v>
      </c>
      <c r="B10" s="67" t="s">
        <v>62</v>
      </c>
      <c r="C10" s="67">
        <v>9275</v>
      </c>
      <c r="D10" s="66" t="s">
        <v>72</v>
      </c>
      <c r="E10" s="66" t="str">
        <f t="shared" si="0"/>
        <v/>
      </c>
      <c r="F10" s="65" t="s">
        <v>66</v>
      </c>
      <c r="G10" s="104">
        <f t="shared" si="1"/>
        <v>48</v>
      </c>
      <c r="H10" s="104">
        <f t="shared" si="2"/>
        <v>0</v>
      </c>
      <c r="I10" s="112"/>
      <c r="J10" s="105"/>
      <c r="K10" s="114">
        <v>8</v>
      </c>
      <c r="L10" s="114">
        <v>6</v>
      </c>
      <c r="M10" s="114">
        <v>5</v>
      </c>
      <c r="N10" s="114">
        <v>8</v>
      </c>
      <c r="O10" s="114">
        <v>4</v>
      </c>
      <c r="P10" s="114">
        <v>6</v>
      </c>
      <c r="Q10" s="114">
        <v>5</v>
      </c>
      <c r="R10" s="114">
        <v>6</v>
      </c>
      <c r="S10" s="105">
        <v>0</v>
      </c>
      <c r="T10" s="114"/>
      <c r="U10" s="114"/>
      <c r="V10" s="114"/>
      <c r="W10" s="114"/>
      <c r="X10" s="114"/>
      <c r="Y10" s="114"/>
      <c r="Z10" s="114"/>
      <c r="AA10" s="114"/>
      <c r="AB10" s="105">
        <v>3</v>
      </c>
      <c r="AC10" s="105">
        <v>1</v>
      </c>
      <c r="AD10" s="105">
        <v>1</v>
      </c>
      <c r="AE10" s="105"/>
      <c r="AF10" s="105">
        <v>4</v>
      </c>
      <c r="AG10" s="105">
        <v>2</v>
      </c>
      <c r="AH10" s="105">
        <v>26</v>
      </c>
      <c r="AI10" s="105"/>
      <c r="AJ10" s="105"/>
      <c r="AK10" s="105"/>
      <c r="AL10" s="105"/>
      <c r="AM10" s="105">
        <v>4</v>
      </c>
      <c r="AN10" s="105"/>
      <c r="AO10" s="114">
        <v>6</v>
      </c>
      <c r="AP10" s="114"/>
      <c r="AQ10" s="114"/>
      <c r="AR10" s="105"/>
      <c r="AS10" s="105"/>
      <c r="AT10" s="105"/>
      <c r="AU10" s="105"/>
      <c r="AV10" s="105">
        <v>1</v>
      </c>
      <c r="AW10" s="105">
        <v>48</v>
      </c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>
        <v>1</v>
      </c>
      <c r="BK10" s="105">
        <v>2</v>
      </c>
      <c r="BL10" s="105"/>
      <c r="BM10" s="105"/>
      <c r="BN10" s="105"/>
      <c r="BO10" s="105"/>
      <c r="BP10" s="105"/>
      <c r="BQ10" s="105"/>
      <c r="BR10" s="105"/>
      <c r="BS10" s="105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</row>
    <row r="11" spans="1:122" customFormat="1">
      <c r="A11" s="67">
        <f t="shared" si="3"/>
        <v>7</v>
      </c>
      <c r="B11" s="67" t="s">
        <v>62</v>
      </c>
      <c r="C11" s="67">
        <v>9277</v>
      </c>
      <c r="D11" s="66" t="s">
        <v>73</v>
      </c>
      <c r="E11" s="66">
        <f t="shared" si="0"/>
        <v>1</v>
      </c>
      <c r="F11" s="65" t="s">
        <v>64</v>
      </c>
      <c r="G11" s="104">
        <f t="shared" si="1"/>
        <v>39</v>
      </c>
      <c r="H11" s="104">
        <f t="shared" si="2"/>
        <v>0</v>
      </c>
      <c r="I11" s="112"/>
      <c r="J11" s="105"/>
      <c r="K11" s="114"/>
      <c r="L11" s="114">
        <v>1</v>
      </c>
      <c r="M11" s="114">
        <v>2</v>
      </c>
      <c r="N11" s="114">
        <v>29</v>
      </c>
      <c r="O11" s="114"/>
      <c r="P11" s="114"/>
      <c r="Q11" s="114">
        <v>2</v>
      </c>
      <c r="R11" s="114">
        <v>5</v>
      </c>
      <c r="S11" s="105">
        <v>0</v>
      </c>
      <c r="T11" s="114"/>
      <c r="U11" s="114"/>
      <c r="V11" s="114"/>
      <c r="W11" s="114"/>
      <c r="X11" s="114"/>
      <c r="Y11" s="114"/>
      <c r="Z11" s="114"/>
      <c r="AA11" s="114"/>
      <c r="AB11" s="105"/>
      <c r="AC11" s="105">
        <v>2</v>
      </c>
      <c r="AD11" s="105">
        <v>2</v>
      </c>
      <c r="AE11" s="105"/>
      <c r="AF11" s="105">
        <v>2</v>
      </c>
      <c r="AG11" s="105"/>
      <c r="AH11" s="105">
        <v>16</v>
      </c>
      <c r="AI11" s="105"/>
      <c r="AJ11" s="105"/>
      <c r="AK11" s="105"/>
      <c r="AL11" s="105"/>
      <c r="AM11" s="105"/>
      <c r="AN11" s="105"/>
      <c r="AO11" s="114">
        <v>5</v>
      </c>
      <c r="AP11" s="114"/>
      <c r="AQ11" s="114"/>
      <c r="AR11" s="105">
        <v>1</v>
      </c>
      <c r="AS11" s="105">
        <v>50</v>
      </c>
      <c r="AT11" s="105"/>
      <c r="AU11" s="105"/>
      <c r="AV11" s="105"/>
      <c r="AW11" s="105"/>
      <c r="AX11" s="105"/>
      <c r="AY11" s="105"/>
      <c r="AZ11" s="105"/>
      <c r="BA11" s="105"/>
      <c r="BB11" s="105">
        <v>5</v>
      </c>
      <c r="BC11" s="105">
        <v>4</v>
      </c>
      <c r="BD11" s="105"/>
      <c r="BE11" s="105"/>
      <c r="BF11" s="105"/>
      <c r="BG11" s="105"/>
      <c r="BH11" s="105"/>
      <c r="BI11" s="105"/>
      <c r="BJ11" s="105">
        <v>2</v>
      </c>
      <c r="BK11" s="105">
        <v>2</v>
      </c>
      <c r="BL11" s="105"/>
      <c r="BM11" s="105"/>
      <c r="BN11" s="105">
        <v>1</v>
      </c>
      <c r="BO11" s="105">
        <v>15</v>
      </c>
      <c r="BP11" s="105">
        <v>2</v>
      </c>
      <c r="BQ11" s="105">
        <v>2</v>
      </c>
      <c r="BR11" s="105"/>
      <c r="BS11" s="105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</row>
    <row r="12" spans="1:122" customFormat="1">
      <c r="A12" s="67">
        <f t="shared" si="3"/>
        <v>8</v>
      </c>
      <c r="B12" s="67" t="s">
        <v>62</v>
      </c>
      <c r="C12" s="67">
        <v>9293</v>
      </c>
      <c r="D12" s="66" t="s">
        <v>74</v>
      </c>
      <c r="E12" s="66">
        <f t="shared" si="0"/>
        <v>1</v>
      </c>
      <c r="F12" s="65" t="s">
        <v>64</v>
      </c>
      <c r="G12" s="104">
        <f t="shared" si="1"/>
        <v>93</v>
      </c>
      <c r="H12" s="104">
        <f t="shared" si="2"/>
        <v>49</v>
      </c>
      <c r="I12" s="112"/>
      <c r="J12" s="105"/>
      <c r="K12" s="114"/>
      <c r="L12" s="114">
        <v>9</v>
      </c>
      <c r="M12" s="114">
        <v>9</v>
      </c>
      <c r="N12" s="114">
        <v>43</v>
      </c>
      <c r="O12" s="114"/>
      <c r="P12" s="114">
        <v>6</v>
      </c>
      <c r="Q12" s="114">
        <v>6</v>
      </c>
      <c r="R12" s="114">
        <v>20</v>
      </c>
      <c r="S12" s="105"/>
      <c r="T12" s="114"/>
      <c r="U12" s="114">
        <v>17</v>
      </c>
      <c r="V12" s="114">
        <v>3</v>
      </c>
      <c r="W12" s="114">
        <v>11</v>
      </c>
      <c r="X12" s="114"/>
      <c r="Y12" s="114">
        <v>8</v>
      </c>
      <c r="Z12" s="114">
        <v>4</v>
      </c>
      <c r="AA12" s="114">
        <v>6</v>
      </c>
      <c r="AB12" s="105">
        <v>2</v>
      </c>
      <c r="AC12" s="105">
        <v>1</v>
      </c>
      <c r="AD12" s="105"/>
      <c r="AE12" s="105"/>
      <c r="AF12" s="105">
        <v>3</v>
      </c>
      <c r="AG12" s="105">
        <v>1</v>
      </c>
      <c r="AH12" s="105">
        <v>39</v>
      </c>
      <c r="AI12" s="105">
        <v>1</v>
      </c>
      <c r="AJ12" s="105"/>
      <c r="AK12" s="105"/>
      <c r="AL12" s="105"/>
      <c r="AM12" s="105"/>
      <c r="AN12" s="105"/>
      <c r="AO12" s="114">
        <v>7</v>
      </c>
      <c r="AP12" s="114">
        <v>3</v>
      </c>
      <c r="AQ12" s="114">
        <v>9</v>
      </c>
      <c r="AR12" s="105">
        <v>1</v>
      </c>
      <c r="AS12" s="105">
        <v>40</v>
      </c>
      <c r="AT12" s="105"/>
      <c r="AU12" s="105"/>
      <c r="AV12" s="105"/>
      <c r="AW12" s="105"/>
      <c r="AX12" s="105"/>
      <c r="AY12" s="105"/>
      <c r="AZ12" s="105"/>
      <c r="BA12" s="105"/>
      <c r="BB12" s="105">
        <v>8</v>
      </c>
      <c r="BC12" s="105">
        <v>10</v>
      </c>
      <c r="BD12" s="105"/>
      <c r="BE12" s="105"/>
      <c r="BF12" s="105"/>
      <c r="BG12" s="105"/>
      <c r="BH12" s="105"/>
      <c r="BI12" s="105"/>
      <c r="BJ12" s="105">
        <v>2</v>
      </c>
      <c r="BK12" s="105">
        <v>2</v>
      </c>
      <c r="BL12" s="105">
        <v>1</v>
      </c>
      <c r="BM12" s="105">
        <v>2.5</v>
      </c>
      <c r="BN12" s="105"/>
      <c r="BO12" s="105"/>
      <c r="BP12" s="105"/>
      <c r="BQ12" s="105"/>
      <c r="BR12" s="105"/>
      <c r="BS12" s="105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</row>
    <row r="13" spans="1:122" customFormat="1">
      <c r="A13" s="67">
        <f t="shared" si="3"/>
        <v>9</v>
      </c>
      <c r="B13" s="67" t="s">
        <v>62</v>
      </c>
      <c r="C13" s="67">
        <v>9279</v>
      </c>
      <c r="D13" s="66" t="s">
        <v>75</v>
      </c>
      <c r="E13" s="66">
        <f t="shared" si="0"/>
        <v>1</v>
      </c>
      <c r="F13" s="65" t="s">
        <v>64</v>
      </c>
      <c r="G13" s="104">
        <f t="shared" si="1"/>
        <v>54</v>
      </c>
      <c r="H13" s="104">
        <f t="shared" si="2"/>
        <v>10</v>
      </c>
      <c r="I13" s="112"/>
      <c r="J13" s="105"/>
      <c r="K13" s="114">
        <v>3</v>
      </c>
      <c r="L13" s="114">
        <v>4</v>
      </c>
      <c r="M13" s="114">
        <v>5</v>
      </c>
      <c r="N13" s="114">
        <v>18</v>
      </c>
      <c r="O13" s="114">
        <v>3</v>
      </c>
      <c r="P13" s="114">
        <v>4</v>
      </c>
      <c r="Q13" s="114">
        <v>7</v>
      </c>
      <c r="R13" s="114">
        <v>10</v>
      </c>
      <c r="S13" s="105"/>
      <c r="T13" s="114"/>
      <c r="U13" s="114">
        <v>1</v>
      </c>
      <c r="V13" s="114">
        <v>2</v>
      </c>
      <c r="W13" s="114">
        <v>3</v>
      </c>
      <c r="X13" s="114"/>
      <c r="Y13" s="114"/>
      <c r="Z13" s="114">
        <v>2</v>
      </c>
      <c r="AA13" s="114">
        <v>2</v>
      </c>
      <c r="AB13" s="105"/>
      <c r="AC13" s="105"/>
      <c r="AD13" s="105"/>
      <c r="AE13" s="105"/>
      <c r="AF13" s="105">
        <v>6</v>
      </c>
      <c r="AG13" s="105">
        <v>2</v>
      </c>
      <c r="AH13" s="105">
        <v>45</v>
      </c>
      <c r="AI13" s="105"/>
      <c r="AJ13" s="105">
        <v>1</v>
      </c>
      <c r="AK13" s="105"/>
      <c r="AL13" s="105"/>
      <c r="AM13" s="105"/>
      <c r="AN13" s="105"/>
      <c r="AO13" s="114">
        <v>6</v>
      </c>
      <c r="AP13" s="114">
        <v>5</v>
      </c>
      <c r="AQ13" s="114">
        <v>68</v>
      </c>
      <c r="AR13" s="105">
        <v>1</v>
      </c>
      <c r="AS13" s="105">
        <v>45</v>
      </c>
      <c r="AT13" s="105"/>
      <c r="AU13" s="105"/>
      <c r="AV13" s="105"/>
      <c r="AW13" s="105"/>
      <c r="AX13" s="105"/>
      <c r="AY13" s="105"/>
      <c r="AZ13" s="105"/>
      <c r="BA13" s="105"/>
      <c r="BB13" s="105">
        <v>6</v>
      </c>
      <c r="BC13" s="105">
        <v>12</v>
      </c>
      <c r="BD13" s="105"/>
      <c r="BE13" s="105"/>
      <c r="BF13" s="105"/>
      <c r="BG13" s="105"/>
      <c r="BH13" s="105"/>
      <c r="BI13" s="105"/>
      <c r="BJ13" s="105">
        <v>3</v>
      </c>
      <c r="BK13" s="105">
        <v>3</v>
      </c>
      <c r="BL13" s="105">
        <v>4</v>
      </c>
      <c r="BM13" s="105">
        <v>20</v>
      </c>
      <c r="BN13" s="105"/>
      <c r="BO13" s="105"/>
      <c r="BP13" s="105"/>
      <c r="BQ13" s="105"/>
      <c r="BR13" s="105"/>
      <c r="BS13" s="105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</row>
    <row r="14" spans="1:122" customFormat="1">
      <c r="A14" s="67">
        <f t="shared" si="3"/>
        <v>10</v>
      </c>
      <c r="B14" s="67" t="s">
        <v>62</v>
      </c>
      <c r="C14" s="67">
        <v>9340</v>
      </c>
      <c r="D14" s="66" t="s">
        <v>76</v>
      </c>
      <c r="E14" s="66">
        <f t="shared" si="0"/>
        <v>1</v>
      </c>
      <c r="F14" s="65" t="s">
        <v>64</v>
      </c>
      <c r="G14" s="104">
        <f t="shared" si="1"/>
        <v>99</v>
      </c>
      <c r="H14" s="104">
        <f t="shared" si="2"/>
        <v>108</v>
      </c>
      <c r="I14" s="112"/>
      <c r="J14" s="105"/>
      <c r="K14" s="114"/>
      <c r="L14" s="114">
        <v>6</v>
      </c>
      <c r="M14" s="114">
        <v>23</v>
      </c>
      <c r="N14" s="114">
        <v>36</v>
      </c>
      <c r="O14" s="114"/>
      <c r="P14" s="114">
        <v>3</v>
      </c>
      <c r="Q14" s="114">
        <v>14</v>
      </c>
      <c r="R14" s="114">
        <v>17</v>
      </c>
      <c r="S14" s="105"/>
      <c r="T14" s="114"/>
      <c r="U14" s="114">
        <v>9</v>
      </c>
      <c r="V14" s="114">
        <v>16</v>
      </c>
      <c r="W14" s="114">
        <v>31</v>
      </c>
      <c r="X14" s="114">
        <v>1</v>
      </c>
      <c r="Y14" s="114">
        <v>8</v>
      </c>
      <c r="Z14" s="114">
        <v>11</v>
      </c>
      <c r="AA14" s="114">
        <v>32</v>
      </c>
      <c r="AB14" s="105"/>
      <c r="AC14" s="105">
        <v>4</v>
      </c>
      <c r="AD14" s="105"/>
      <c r="AE14" s="105"/>
      <c r="AF14" s="105">
        <v>40</v>
      </c>
      <c r="AG14" s="105">
        <v>3</v>
      </c>
      <c r="AH14" s="105">
        <v>135</v>
      </c>
      <c r="AI14" s="105">
        <v>1</v>
      </c>
      <c r="AJ14" s="105"/>
      <c r="AK14" s="105"/>
      <c r="AL14" s="105"/>
      <c r="AM14" s="105"/>
      <c r="AN14" s="105"/>
      <c r="AO14" s="114">
        <v>175</v>
      </c>
      <c r="AP14" s="114">
        <v>11</v>
      </c>
      <c r="AQ14" s="114">
        <v>173</v>
      </c>
      <c r="AR14" s="105">
        <v>2</v>
      </c>
      <c r="AS14" s="105">
        <v>60</v>
      </c>
      <c r="AT14" s="105"/>
      <c r="AU14" s="105"/>
      <c r="AV14" s="105"/>
      <c r="AW14" s="105"/>
      <c r="AX14" s="105"/>
      <c r="AY14" s="105"/>
      <c r="AZ14" s="105">
        <v>8</v>
      </c>
      <c r="BA14" s="105">
        <v>105</v>
      </c>
      <c r="BB14" s="105">
        <v>3</v>
      </c>
      <c r="BC14" s="105">
        <v>6</v>
      </c>
      <c r="BD14" s="105">
        <v>1</v>
      </c>
      <c r="BE14" s="105">
        <v>13</v>
      </c>
      <c r="BF14" s="105">
        <v>8</v>
      </c>
      <c r="BG14" s="105">
        <v>24</v>
      </c>
      <c r="BH14" s="105">
        <v>1</v>
      </c>
      <c r="BI14" s="105">
        <v>4</v>
      </c>
      <c r="BJ14" s="105">
        <v>8</v>
      </c>
      <c r="BK14" s="105">
        <v>62</v>
      </c>
      <c r="BL14" s="105">
        <v>7</v>
      </c>
      <c r="BM14" s="105">
        <v>80</v>
      </c>
      <c r="BN14" s="105"/>
      <c r="BO14" s="105"/>
      <c r="BP14" s="105"/>
      <c r="BQ14" s="105"/>
      <c r="BR14" s="105"/>
      <c r="BS14" s="105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</row>
    <row r="15" spans="1:122" customFormat="1" ht="14">
      <c r="A15" s="67">
        <f t="shared" si="3"/>
        <v>11</v>
      </c>
      <c r="B15" s="67" t="s">
        <v>62</v>
      </c>
      <c r="C15" s="67">
        <v>9350</v>
      </c>
      <c r="D15" s="68" t="s">
        <v>77</v>
      </c>
      <c r="E15" s="66">
        <f t="shared" si="0"/>
        <v>1</v>
      </c>
      <c r="F15" s="65" t="s">
        <v>64</v>
      </c>
      <c r="G15" s="104">
        <f t="shared" si="1"/>
        <v>89</v>
      </c>
      <c r="H15" s="104">
        <f t="shared" si="2"/>
        <v>29</v>
      </c>
      <c r="I15" s="112"/>
      <c r="J15" s="105"/>
      <c r="K15" s="114">
        <v>9</v>
      </c>
      <c r="L15" s="114">
        <v>17</v>
      </c>
      <c r="M15" s="114">
        <v>12</v>
      </c>
      <c r="N15" s="114">
        <v>11</v>
      </c>
      <c r="O15" s="114">
        <v>5</v>
      </c>
      <c r="P15" s="114">
        <v>14</v>
      </c>
      <c r="Q15" s="114">
        <v>12</v>
      </c>
      <c r="R15" s="114">
        <v>9</v>
      </c>
      <c r="S15" s="113"/>
      <c r="T15" s="114">
        <v>1</v>
      </c>
      <c r="U15" s="114">
        <v>5</v>
      </c>
      <c r="V15" s="114">
        <v>3</v>
      </c>
      <c r="W15" s="114">
        <v>2</v>
      </c>
      <c r="X15" s="114">
        <v>11</v>
      </c>
      <c r="Y15" s="114">
        <v>5</v>
      </c>
      <c r="Z15" s="114">
        <v>2</v>
      </c>
      <c r="AA15" s="114"/>
      <c r="AB15" s="105"/>
      <c r="AC15" s="105">
        <v>1</v>
      </c>
      <c r="AD15" s="105">
        <v>7</v>
      </c>
      <c r="AE15" s="105">
        <v>26</v>
      </c>
      <c r="AF15" s="105">
        <v>17</v>
      </c>
      <c r="AG15" s="105">
        <v>10</v>
      </c>
      <c r="AH15" s="105">
        <v>62</v>
      </c>
      <c r="AI15" s="105"/>
      <c r="AJ15" s="105">
        <v>8</v>
      </c>
      <c r="AK15" s="105">
        <v>2</v>
      </c>
      <c r="AL15" s="105"/>
      <c r="AM15" s="105"/>
      <c r="AN15" s="105"/>
      <c r="AO15" s="114">
        <v>22</v>
      </c>
      <c r="AP15" s="114">
        <v>14</v>
      </c>
      <c r="AQ15" s="114">
        <v>18</v>
      </c>
      <c r="AR15" s="105">
        <v>1</v>
      </c>
      <c r="AS15" s="105">
        <v>50</v>
      </c>
      <c r="AT15" s="105"/>
      <c r="AU15" s="105"/>
      <c r="AV15" s="105"/>
      <c r="AW15" s="105"/>
      <c r="AX15" s="105"/>
      <c r="AY15" s="105"/>
      <c r="AZ15" s="105"/>
      <c r="BA15" s="105"/>
      <c r="BB15" s="105">
        <v>5</v>
      </c>
      <c r="BC15" s="105"/>
      <c r="BD15" s="105"/>
      <c r="BE15" s="105"/>
      <c r="BF15" s="105">
        <v>8</v>
      </c>
      <c r="BG15" s="105"/>
      <c r="BH15" s="105">
        <v>1</v>
      </c>
      <c r="BI15" s="105">
        <v>6</v>
      </c>
      <c r="BJ15" s="105">
        <v>12</v>
      </c>
      <c r="BK15" s="105"/>
      <c r="BL15" s="105">
        <v>2</v>
      </c>
      <c r="BM15" s="105">
        <v>5</v>
      </c>
      <c r="BN15" s="105">
        <v>4</v>
      </c>
      <c r="BO15" s="105"/>
      <c r="BP15" s="105"/>
      <c r="BQ15" s="105"/>
      <c r="BR15" s="105">
        <v>40</v>
      </c>
      <c r="BS15" s="105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</row>
    <row r="16" spans="1:122" customFormat="1">
      <c r="A16" s="67">
        <f t="shared" si="3"/>
        <v>12</v>
      </c>
      <c r="B16" s="67" t="s">
        <v>62</v>
      </c>
      <c r="C16" s="67">
        <v>9261</v>
      </c>
      <c r="D16" s="66" t="s">
        <v>78</v>
      </c>
      <c r="E16" s="66">
        <f t="shared" si="0"/>
        <v>1</v>
      </c>
      <c r="F16" s="65" t="s">
        <v>64</v>
      </c>
      <c r="G16" s="104">
        <f t="shared" si="1"/>
        <v>51</v>
      </c>
      <c r="H16" s="104">
        <f t="shared" si="2"/>
        <v>2</v>
      </c>
      <c r="I16" s="112"/>
      <c r="J16" s="113"/>
      <c r="K16" s="114">
        <v>2</v>
      </c>
      <c r="L16" s="114">
        <v>14</v>
      </c>
      <c r="M16" s="114">
        <v>7</v>
      </c>
      <c r="N16" s="114">
        <v>7</v>
      </c>
      <c r="O16" s="114">
        <v>2</v>
      </c>
      <c r="P16" s="114">
        <v>6</v>
      </c>
      <c r="Q16" s="114">
        <v>7</v>
      </c>
      <c r="R16" s="114">
        <v>6</v>
      </c>
      <c r="S16" s="105"/>
      <c r="T16" s="114">
        <v>2</v>
      </c>
      <c r="U16" s="114"/>
      <c r="V16" s="114"/>
      <c r="W16" s="114"/>
      <c r="X16" s="114"/>
      <c r="Y16" s="114"/>
      <c r="Z16" s="114"/>
      <c r="AA16" s="114"/>
      <c r="AB16" s="105">
        <v>6</v>
      </c>
      <c r="AC16" s="105"/>
      <c r="AD16" s="105">
        <v>4</v>
      </c>
      <c r="AE16" s="105">
        <v>2</v>
      </c>
      <c r="AF16" s="105">
        <v>20</v>
      </c>
      <c r="AG16" s="105">
        <v>4</v>
      </c>
      <c r="AH16" s="105">
        <v>33</v>
      </c>
      <c r="AI16" s="105"/>
      <c r="AJ16" s="105"/>
      <c r="AK16" s="105">
        <v>1</v>
      </c>
      <c r="AL16" s="105"/>
      <c r="AM16" s="105"/>
      <c r="AN16" s="105"/>
      <c r="AO16" s="114">
        <v>26</v>
      </c>
      <c r="AP16" s="115">
        <v>4</v>
      </c>
      <c r="AQ16" s="115">
        <v>14</v>
      </c>
      <c r="AR16" s="113"/>
      <c r="AS16" s="113"/>
      <c r="AT16" s="113"/>
      <c r="AU16" s="113"/>
      <c r="AV16" s="113"/>
      <c r="AW16" s="113"/>
      <c r="AX16" s="113"/>
      <c r="AY16" s="113"/>
      <c r="AZ16" s="113">
        <v>1</v>
      </c>
      <c r="BA16" s="113">
        <v>16</v>
      </c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>
        <v>1</v>
      </c>
      <c r="BO16" s="113">
        <v>16</v>
      </c>
      <c r="BP16" s="113"/>
      <c r="BQ16" s="113"/>
      <c r="BR16" s="113"/>
      <c r="BS16" s="113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</row>
    <row r="17" spans="1:87" customFormat="1">
      <c r="A17" s="67">
        <f t="shared" si="3"/>
        <v>13</v>
      </c>
      <c r="B17" s="67" t="s">
        <v>62</v>
      </c>
      <c r="C17" s="67">
        <v>15266</v>
      </c>
      <c r="D17" s="66" t="s">
        <v>79</v>
      </c>
      <c r="E17" s="66" t="str">
        <f t="shared" si="0"/>
        <v/>
      </c>
      <c r="F17" s="65" t="s">
        <v>66</v>
      </c>
      <c r="G17" s="104">
        <f t="shared" si="1"/>
        <v>23</v>
      </c>
      <c r="H17" s="104">
        <f t="shared" si="2"/>
        <v>20</v>
      </c>
      <c r="I17" s="112"/>
      <c r="J17" s="105"/>
      <c r="K17" s="114"/>
      <c r="L17" s="114">
        <v>1</v>
      </c>
      <c r="M17" s="114">
        <v>6</v>
      </c>
      <c r="N17" s="114">
        <v>9</v>
      </c>
      <c r="O17" s="114"/>
      <c r="P17" s="114"/>
      <c r="Q17" s="114">
        <v>3</v>
      </c>
      <c r="R17" s="114">
        <v>4</v>
      </c>
      <c r="S17" s="105"/>
      <c r="T17" s="114">
        <v>2</v>
      </c>
      <c r="U17" s="114">
        <v>2</v>
      </c>
      <c r="V17" s="114">
        <v>6</v>
      </c>
      <c r="W17" s="114">
        <v>2</v>
      </c>
      <c r="X17" s="114">
        <v>1</v>
      </c>
      <c r="Y17" s="114">
        <v>1</v>
      </c>
      <c r="Z17" s="114">
        <v>5</v>
      </c>
      <c r="AA17" s="114">
        <v>1</v>
      </c>
      <c r="AB17" s="105"/>
      <c r="AC17" s="105"/>
      <c r="AD17" s="105">
        <v>8</v>
      </c>
      <c r="AE17" s="105"/>
      <c r="AF17" s="105">
        <v>4</v>
      </c>
      <c r="AG17" s="105">
        <v>2</v>
      </c>
      <c r="AH17" s="105">
        <v>28</v>
      </c>
      <c r="AI17" s="105"/>
      <c r="AJ17" s="105"/>
      <c r="AK17" s="105"/>
      <c r="AL17" s="105"/>
      <c r="AM17" s="105"/>
      <c r="AN17" s="105"/>
      <c r="AO17" s="114">
        <v>4</v>
      </c>
      <c r="AP17" s="114">
        <v>2</v>
      </c>
      <c r="AQ17" s="114">
        <v>12</v>
      </c>
      <c r="AR17" s="105">
        <v>1</v>
      </c>
      <c r="AS17" s="105">
        <v>53</v>
      </c>
      <c r="AT17" s="105"/>
      <c r="AU17" s="105"/>
      <c r="AV17" s="105"/>
      <c r="AW17" s="105"/>
      <c r="AX17" s="105"/>
      <c r="AY17" s="105"/>
      <c r="AZ17" s="105"/>
      <c r="BA17" s="105"/>
      <c r="BB17" s="105">
        <v>2</v>
      </c>
      <c r="BC17" s="105">
        <v>4</v>
      </c>
      <c r="BD17" s="105"/>
      <c r="BE17" s="105"/>
      <c r="BF17" s="105"/>
      <c r="BG17" s="105"/>
      <c r="BH17" s="105"/>
      <c r="BI17" s="105"/>
      <c r="BJ17" s="105">
        <v>6</v>
      </c>
      <c r="BK17" s="105">
        <v>6</v>
      </c>
      <c r="BL17" s="105"/>
      <c r="BM17" s="105"/>
      <c r="BN17" s="105"/>
      <c r="BO17" s="105"/>
      <c r="BP17" s="105"/>
      <c r="BQ17" s="105"/>
      <c r="BR17" s="105">
        <v>9</v>
      </c>
      <c r="BS17" s="105">
        <v>12</v>
      </c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</row>
    <row r="18" spans="1:87" customFormat="1">
      <c r="A18" s="67">
        <f t="shared" si="3"/>
        <v>14</v>
      </c>
      <c r="B18" s="67" t="s">
        <v>62</v>
      </c>
      <c r="C18" s="67">
        <v>9296</v>
      </c>
      <c r="D18" s="66" t="s">
        <v>80</v>
      </c>
      <c r="E18" s="66" t="str">
        <f t="shared" si="0"/>
        <v/>
      </c>
      <c r="F18" s="65" t="s">
        <v>66</v>
      </c>
      <c r="G18" s="104">
        <f t="shared" si="1"/>
        <v>24</v>
      </c>
      <c r="H18" s="104">
        <f t="shared" si="2"/>
        <v>23</v>
      </c>
      <c r="I18" s="112"/>
      <c r="J18" s="105"/>
      <c r="K18" s="114">
        <v>1</v>
      </c>
      <c r="L18" s="114">
        <v>2</v>
      </c>
      <c r="M18" s="114">
        <v>5</v>
      </c>
      <c r="N18" s="114">
        <v>7</v>
      </c>
      <c r="O18" s="114"/>
      <c r="P18" s="114">
        <v>3</v>
      </c>
      <c r="Q18" s="114">
        <v>4</v>
      </c>
      <c r="R18" s="114">
        <v>2</v>
      </c>
      <c r="S18" s="105"/>
      <c r="T18" s="114"/>
      <c r="U18" s="114">
        <v>5</v>
      </c>
      <c r="V18" s="114">
        <v>5</v>
      </c>
      <c r="W18" s="114">
        <v>3</v>
      </c>
      <c r="X18" s="114"/>
      <c r="Y18" s="114">
        <v>2</v>
      </c>
      <c r="Z18" s="114">
        <v>5</v>
      </c>
      <c r="AA18" s="114">
        <v>3</v>
      </c>
      <c r="AB18" s="105"/>
      <c r="AC18" s="105">
        <v>1</v>
      </c>
      <c r="AD18" s="105"/>
      <c r="AE18" s="105"/>
      <c r="AF18" s="105">
        <v>8</v>
      </c>
      <c r="AG18" s="105">
        <v>3</v>
      </c>
      <c r="AH18" s="105">
        <v>24</v>
      </c>
      <c r="AI18" s="105"/>
      <c r="AJ18" s="105"/>
      <c r="AK18" s="105"/>
      <c r="AL18" s="105"/>
      <c r="AM18" s="105"/>
      <c r="AN18" s="105"/>
      <c r="AO18" s="114">
        <v>14</v>
      </c>
      <c r="AP18" s="114">
        <v>7</v>
      </c>
      <c r="AQ18" s="114">
        <v>5</v>
      </c>
      <c r="AR18" s="105">
        <v>1</v>
      </c>
      <c r="AS18" s="105">
        <v>48</v>
      </c>
      <c r="AT18" s="105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5">
        <v>1</v>
      </c>
      <c r="BG18" s="105">
        <v>5</v>
      </c>
      <c r="BH18" s="105"/>
      <c r="BI18" s="105"/>
      <c r="BJ18" s="105">
        <v>2</v>
      </c>
      <c r="BK18" s="105">
        <v>6</v>
      </c>
      <c r="BL18" s="105"/>
      <c r="BM18" s="105"/>
      <c r="BN18" s="105"/>
      <c r="BO18" s="105"/>
      <c r="BP18" s="105"/>
      <c r="BQ18" s="105"/>
      <c r="BR18" s="105">
        <v>3</v>
      </c>
      <c r="BS18" s="105">
        <v>18</v>
      </c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</row>
    <row r="19" spans="1:87" customFormat="1">
      <c r="A19" s="67">
        <f t="shared" si="3"/>
        <v>15</v>
      </c>
      <c r="B19" s="67" t="s">
        <v>62</v>
      </c>
      <c r="C19" s="67">
        <v>9280</v>
      </c>
      <c r="D19" s="66" t="s">
        <v>81</v>
      </c>
      <c r="E19" s="66">
        <f t="shared" si="0"/>
        <v>1</v>
      </c>
      <c r="F19" s="65" t="s">
        <v>64</v>
      </c>
      <c r="G19" s="104">
        <f t="shared" si="1"/>
        <v>74</v>
      </c>
      <c r="H19" s="104">
        <f t="shared" si="2"/>
        <v>57</v>
      </c>
      <c r="I19" s="112"/>
      <c r="J19" s="105">
        <v>74</v>
      </c>
      <c r="K19" s="114"/>
      <c r="L19" s="114"/>
      <c r="M19" s="114"/>
      <c r="N19" s="114"/>
      <c r="O19" s="114"/>
      <c r="P19" s="114"/>
      <c r="Q19" s="114"/>
      <c r="R19" s="114"/>
      <c r="S19" s="105">
        <v>57</v>
      </c>
      <c r="T19" s="114"/>
      <c r="U19" s="114"/>
      <c r="V19" s="114"/>
      <c r="W19" s="114"/>
      <c r="X19" s="114"/>
      <c r="Y19" s="114"/>
      <c r="Z19" s="114"/>
      <c r="AA19" s="114"/>
      <c r="AB19" s="105"/>
      <c r="AC19" s="105">
        <v>3</v>
      </c>
      <c r="AD19" s="105">
        <v>10</v>
      </c>
      <c r="AE19" s="105"/>
      <c r="AF19" s="105">
        <v>4</v>
      </c>
      <c r="AG19" s="105">
        <v>11</v>
      </c>
      <c r="AH19" s="105">
        <v>72</v>
      </c>
      <c r="AI19" s="105"/>
      <c r="AJ19" s="105"/>
      <c r="AK19" s="105"/>
      <c r="AL19" s="105"/>
      <c r="AM19" s="105"/>
      <c r="AN19" s="105"/>
      <c r="AO19" s="114">
        <v>7</v>
      </c>
      <c r="AP19" s="114">
        <v>12</v>
      </c>
      <c r="AQ19" s="114">
        <v>13</v>
      </c>
      <c r="AR19" s="105">
        <v>1</v>
      </c>
      <c r="AS19" s="105">
        <v>40</v>
      </c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>
        <v>1</v>
      </c>
      <c r="BE19" s="105">
        <v>15</v>
      </c>
      <c r="BF19" s="105">
        <v>1</v>
      </c>
      <c r="BG19" s="105">
        <v>6</v>
      </c>
      <c r="BH19" s="105"/>
      <c r="BI19" s="105"/>
      <c r="BJ19" s="105">
        <v>6</v>
      </c>
      <c r="BK19" s="105">
        <v>6</v>
      </c>
      <c r="BL19" s="105">
        <v>1</v>
      </c>
      <c r="BM19" s="105">
        <v>17</v>
      </c>
      <c r="BN19" s="105"/>
      <c r="BO19" s="105"/>
      <c r="BP19" s="105"/>
      <c r="BQ19" s="105"/>
      <c r="BR19" s="105">
        <v>3</v>
      </c>
      <c r="BS19" s="105">
        <v>6</v>
      </c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</row>
    <row r="20" spans="1:87" customFormat="1">
      <c r="A20" s="67">
        <f t="shared" si="3"/>
        <v>16</v>
      </c>
      <c r="B20" s="67" t="s">
        <v>62</v>
      </c>
      <c r="C20" s="67">
        <v>9299</v>
      </c>
      <c r="D20" s="66" t="s">
        <v>82</v>
      </c>
      <c r="E20" s="66">
        <f t="shared" si="0"/>
        <v>1</v>
      </c>
      <c r="F20" s="65" t="s">
        <v>64</v>
      </c>
      <c r="G20" s="104">
        <f t="shared" si="1"/>
        <v>102</v>
      </c>
      <c r="H20" s="104">
        <f t="shared" si="2"/>
        <v>16</v>
      </c>
      <c r="I20" s="112"/>
      <c r="J20" s="105"/>
      <c r="K20" s="105">
        <v>5</v>
      </c>
      <c r="L20" s="115">
        <v>15</v>
      </c>
      <c r="M20" s="115">
        <v>23</v>
      </c>
      <c r="N20" s="115">
        <v>18</v>
      </c>
      <c r="O20" s="115">
        <v>1</v>
      </c>
      <c r="P20" s="115">
        <v>13</v>
      </c>
      <c r="Q20" s="115">
        <v>18</v>
      </c>
      <c r="R20" s="115">
        <v>9</v>
      </c>
      <c r="S20" s="113"/>
      <c r="T20" s="115">
        <v>1</v>
      </c>
      <c r="U20" s="115">
        <v>3</v>
      </c>
      <c r="V20" s="115">
        <v>1</v>
      </c>
      <c r="W20" s="115">
        <v>2</v>
      </c>
      <c r="X20" s="115">
        <v>2</v>
      </c>
      <c r="Y20" s="115">
        <v>3</v>
      </c>
      <c r="Z20" s="115">
        <v>2</v>
      </c>
      <c r="AA20" s="115">
        <v>2</v>
      </c>
      <c r="AB20" s="113">
        <v>12</v>
      </c>
      <c r="AC20" s="113">
        <v>1</v>
      </c>
      <c r="AD20" s="113">
        <v>9</v>
      </c>
      <c r="AE20" s="113"/>
      <c r="AF20" s="113">
        <v>24</v>
      </c>
      <c r="AG20" s="113">
        <v>9</v>
      </c>
      <c r="AH20" s="113">
        <v>76</v>
      </c>
      <c r="AI20" s="113"/>
      <c r="AJ20" s="113"/>
      <c r="AK20" s="113">
        <v>1</v>
      </c>
      <c r="AL20" s="113"/>
      <c r="AM20" s="113"/>
      <c r="AN20" s="113"/>
      <c r="AO20" s="115">
        <v>24</v>
      </c>
      <c r="AP20" s="115">
        <v>12</v>
      </c>
      <c r="AQ20" s="115">
        <v>56</v>
      </c>
      <c r="AR20" s="113">
        <v>1.25</v>
      </c>
      <c r="AS20" s="113">
        <v>60</v>
      </c>
      <c r="AT20" s="113"/>
      <c r="AU20" s="113"/>
      <c r="AV20" s="113"/>
      <c r="AW20" s="113"/>
      <c r="AX20" s="113"/>
      <c r="AY20" s="113"/>
      <c r="AZ20" s="113"/>
      <c r="BA20" s="113"/>
      <c r="BB20" s="113">
        <v>1</v>
      </c>
      <c r="BC20" s="113">
        <v>5</v>
      </c>
      <c r="BD20" s="113">
        <v>1</v>
      </c>
      <c r="BE20" s="113">
        <v>7</v>
      </c>
      <c r="BF20" s="113">
        <v>1</v>
      </c>
      <c r="BG20" s="113">
        <v>3</v>
      </c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</row>
    <row r="21" spans="1:87" s="13" customFormat="1">
      <c r="A21" s="96">
        <f t="shared" si="3"/>
        <v>17</v>
      </c>
      <c r="B21" s="96" t="s">
        <v>62</v>
      </c>
      <c r="C21" s="96">
        <v>9281</v>
      </c>
      <c r="D21" s="92" t="s">
        <v>83</v>
      </c>
      <c r="E21" s="92" t="str">
        <f t="shared" si="0"/>
        <v/>
      </c>
      <c r="F21" s="89" t="s">
        <v>66</v>
      </c>
      <c r="G21" s="116">
        <f t="shared" si="1"/>
        <v>50</v>
      </c>
      <c r="H21" s="116">
        <f t="shared" si="2"/>
        <v>80</v>
      </c>
      <c r="I21" s="116"/>
      <c r="J21" s="116"/>
      <c r="K21" s="116">
        <v>1</v>
      </c>
      <c r="L21" s="116">
        <v>4</v>
      </c>
      <c r="M21" s="116">
        <v>11</v>
      </c>
      <c r="N21" s="116">
        <v>9</v>
      </c>
      <c r="O21" s="116">
        <v>1</v>
      </c>
      <c r="P21" s="116">
        <v>6</v>
      </c>
      <c r="Q21" s="116">
        <v>13</v>
      </c>
      <c r="R21" s="116">
        <v>5</v>
      </c>
      <c r="S21" s="116"/>
      <c r="T21" s="116">
        <v>17</v>
      </c>
      <c r="U21" s="116">
        <v>7</v>
      </c>
      <c r="V21" s="116">
        <v>17</v>
      </c>
      <c r="W21" s="116">
        <v>6</v>
      </c>
      <c r="X21" s="116">
        <v>20</v>
      </c>
      <c r="Y21" s="116">
        <v>2</v>
      </c>
      <c r="Z21" s="116">
        <v>10</v>
      </c>
      <c r="AA21" s="116">
        <v>1</v>
      </c>
      <c r="AB21" s="116">
        <v>11</v>
      </c>
      <c r="AC21" s="116">
        <v>1</v>
      </c>
      <c r="AD21" s="116">
        <v>19</v>
      </c>
      <c r="AE21" s="116">
        <v>7</v>
      </c>
      <c r="AF21" s="116">
        <v>6</v>
      </c>
      <c r="AG21" s="116">
        <v>5</v>
      </c>
      <c r="AH21" s="116">
        <v>61</v>
      </c>
      <c r="AI21" s="116">
        <v>1</v>
      </c>
      <c r="AJ21" s="116">
        <v>1</v>
      </c>
      <c r="AK21" s="116">
        <v>2</v>
      </c>
      <c r="AL21" s="116"/>
      <c r="AM21" s="116"/>
      <c r="AN21" s="116"/>
      <c r="AO21" s="116">
        <v>6</v>
      </c>
      <c r="AP21" s="116">
        <v>10</v>
      </c>
      <c r="AQ21" s="116">
        <v>54</v>
      </c>
      <c r="AR21" s="116">
        <v>2</v>
      </c>
      <c r="AS21" s="116">
        <v>40</v>
      </c>
      <c r="AT21" s="116"/>
      <c r="AU21" s="116"/>
      <c r="AV21" s="116"/>
      <c r="AW21" s="116"/>
      <c r="AX21" s="116"/>
      <c r="AY21" s="116"/>
      <c r="AZ21" s="116"/>
      <c r="BA21" s="116"/>
      <c r="BB21" s="116">
        <v>30</v>
      </c>
      <c r="BC21" s="116">
        <v>32</v>
      </c>
      <c r="BD21" s="116">
        <v>1</v>
      </c>
      <c r="BE21" s="116">
        <v>15</v>
      </c>
      <c r="BF21" s="116">
        <v>1</v>
      </c>
      <c r="BG21" s="116">
        <v>4</v>
      </c>
      <c r="BH21" s="116"/>
      <c r="BI21" s="116"/>
      <c r="BJ21" s="116">
        <v>3</v>
      </c>
      <c r="BK21" s="116">
        <v>4</v>
      </c>
      <c r="BL21" s="116">
        <v>1</v>
      </c>
      <c r="BM21" s="116">
        <v>16</v>
      </c>
      <c r="BN21" s="116"/>
      <c r="BO21" s="116"/>
      <c r="BP21" s="116"/>
      <c r="BQ21" s="116"/>
      <c r="BR21" s="116"/>
      <c r="BS21" s="116"/>
      <c r="BT21" s="91" t="s">
        <v>84</v>
      </c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</row>
    <row r="22" spans="1:87" s="13" customFormat="1">
      <c r="A22" s="96">
        <v>17</v>
      </c>
      <c r="B22" s="96"/>
      <c r="C22" s="96">
        <v>19992</v>
      </c>
      <c r="D22" s="92" t="s">
        <v>85</v>
      </c>
      <c r="E22" s="92">
        <f t="shared" si="0"/>
        <v>1</v>
      </c>
      <c r="F22" s="89" t="s">
        <v>64</v>
      </c>
      <c r="G22" s="116">
        <f t="shared" si="1"/>
        <v>101</v>
      </c>
      <c r="H22" s="116">
        <f t="shared" si="2"/>
        <v>83</v>
      </c>
      <c r="I22" s="116"/>
      <c r="J22" s="116"/>
      <c r="K22" s="116">
        <v>4</v>
      </c>
      <c r="L22" s="116">
        <v>12</v>
      </c>
      <c r="M22" s="116">
        <v>19</v>
      </c>
      <c r="N22" s="116">
        <v>20</v>
      </c>
      <c r="O22" s="116">
        <v>4</v>
      </c>
      <c r="P22" s="116">
        <v>7</v>
      </c>
      <c r="Q22" s="116">
        <v>20</v>
      </c>
      <c r="R22" s="116">
        <v>15</v>
      </c>
      <c r="S22" s="116"/>
      <c r="T22" s="116">
        <v>14</v>
      </c>
      <c r="U22" s="116">
        <v>9</v>
      </c>
      <c r="V22" s="116">
        <v>15</v>
      </c>
      <c r="W22" s="116">
        <v>5</v>
      </c>
      <c r="X22" s="116">
        <v>17</v>
      </c>
      <c r="Y22" s="116">
        <v>9</v>
      </c>
      <c r="Z22" s="116">
        <v>10</v>
      </c>
      <c r="AA22" s="116">
        <v>4</v>
      </c>
      <c r="AB22" s="116">
        <v>5</v>
      </c>
      <c r="AC22" s="116">
        <v>1</v>
      </c>
      <c r="AD22" s="116">
        <v>4</v>
      </c>
      <c r="AE22" s="116"/>
      <c r="AF22" s="116">
        <v>26</v>
      </c>
      <c r="AG22" s="116">
        <v>14</v>
      </c>
      <c r="AH22" s="116">
        <v>90</v>
      </c>
      <c r="AI22" s="116">
        <v>1</v>
      </c>
      <c r="AJ22" s="116">
        <v>5</v>
      </c>
      <c r="AK22" s="116"/>
      <c r="AL22" s="116"/>
      <c r="AM22" s="116"/>
      <c r="AN22" s="116">
        <v>11</v>
      </c>
      <c r="AO22" s="116">
        <v>24</v>
      </c>
      <c r="AP22" s="116">
        <v>14</v>
      </c>
      <c r="AQ22" s="116">
        <v>53</v>
      </c>
      <c r="AR22" s="116">
        <v>1</v>
      </c>
      <c r="AS22" s="116">
        <v>40</v>
      </c>
      <c r="AT22" s="116"/>
      <c r="AU22" s="116"/>
      <c r="AV22" s="116">
        <v>1</v>
      </c>
      <c r="AW22" s="116">
        <v>20</v>
      </c>
      <c r="AX22" s="116"/>
      <c r="AY22" s="116"/>
      <c r="AZ22" s="116"/>
      <c r="BA22" s="116"/>
      <c r="BB22" s="116">
        <v>34</v>
      </c>
      <c r="BC22" s="116">
        <v>36</v>
      </c>
      <c r="BD22" s="116">
        <v>1</v>
      </c>
      <c r="BE22" s="116">
        <v>15</v>
      </c>
      <c r="BF22" s="116">
        <v>4</v>
      </c>
      <c r="BG22" s="116">
        <v>19</v>
      </c>
      <c r="BH22" s="116">
        <v>1</v>
      </c>
      <c r="BI22" s="116">
        <v>10</v>
      </c>
      <c r="BJ22" s="116">
        <v>5</v>
      </c>
      <c r="BK22" s="116">
        <v>14</v>
      </c>
      <c r="BL22" s="116">
        <v>1</v>
      </c>
      <c r="BM22" s="116">
        <v>16</v>
      </c>
      <c r="BN22" s="116">
        <v>3</v>
      </c>
      <c r="BO22" s="116">
        <v>15</v>
      </c>
      <c r="BP22" s="116">
        <v>1</v>
      </c>
      <c r="BQ22" s="116">
        <v>20</v>
      </c>
      <c r="BR22" s="116"/>
      <c r="BS22" s="116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</row>
    <row r="23" spans="1:87" customFormat="1">
      <c r="A23" s="67">
        <f>+A21+1</f>
        <v>18</v>
      </c>
      <c r="B23" s="67" t="s">
        <v>62</v>
      </c>
      <c r="C23" s="67">
        <v>18299</v>
      </c>
      <c r="D23" s="66" t="s">
        <v>86</v>
      </c>
      <c r="E23" s="66" t="str">
        <f t="shared" si="0"/>
        <v/>
      </c>
      <c r="F23" s="65" t="s">
        <v>66</v>
      </c>
      <c r="G23" s="104">
        <f t="shared" si="1"/>
        <v>3</v>
      </c>
      <c r="H23" s="104">
        <f t="shared" si="2"/>
        <v>15</v>
      </c>
      <c r="I23" s="112"/>
      <c r="J23" s="105"/>
      <c r="K23" s="105"/>
      <c r="L23" s="115"/>
      <c r="M23" s="115">
        <v>1</v>
      </c>
      <c r="N23" s="115"/>
      <c r="O23" s="115"/>
      <c r="P23" s="115">
        <v>1</v>
      </c>
      <c r="Q23" s="115">
        <v>1</v>
      </c>
      <c r="R23" s="105"/>
      <c r="S23" s="113"/>
      <c r="T23" s="115"/>
      <c r="U23" s="115">
        <v>2</v>
      </c>
      <c r="V23" s="115">
        <v>2</v>
      </c>
      <c r="W23" s="115">
        <v>5</v>
      </c>
      <c r="X23" s="115">
        <v>1</v>
      </c>
      <c r="Y23" s="115">
        <v>1</v>
      </c>
      <c r="Z23" s="115">
        <v>2</v>
      </c>
      <c r="AA23" s="115">
        <v>2</v>
      </c>
      <c r="AB23" s="113">
        <v>1</v>
      </c>
      <c r="AC23" s="113"/>
      <c r="AD23" s="113"/>
      <c r="AE23" s="113">
        <v>13</v>
      </c>
      <c r="AF23" s="113"/>
      <c r="AG23" s="113">
        <v>5</v>
      </c>
      <c r="AH23" s="113">
        <v>16</v>
      </c>
      <c r="AI23" s="113"/>
      <c r="AJ23" s="113"/>
      <c r="AK23" s="113"/>
      <c r="AL23" s="113"/>
      <c r="AM23" s="113"/>
      <c r="AN23" s="113"/>
      <c r="AO23" s="115"/>
      <c r="AP23" s="115">
        <v>4</v>
      </c>
      <c r="AQ23" s="115">
        <v>15</v>
      </c>
      <c r="AR23" s="113"/>
      <c r="AS23" s="113"/>
      <c r="AT23" s="113"/>
      <c r="AU23" s="113"/>
      <c r="AV23" s="113"/>
      <c r="AW23" s="113"/>
      <c r="AX23" s="113"/>
      <c r="AY23" s="113"/>
      <c r="AZ23" s="113">
        <v>1</v>
      </c>
      <c r="BA23" s="113">
        <v>30</v>
      </c>
      <c r="BB23" s="113"/>
      <c r="BC23" s="113"/>
      <c r="BD23" s="113"/>
      <c r="BE23" s="113"/>
      <c r="BF23" s="113">
        <v>1</v>
      </c>
      <c r="BG23" s="113">
        <v>3</v>
      </c>
      <c r="BH23" s="113"/>
      <c r="BI23" s="113"/>
      <c r="BJ23" s="113"/>
      <c r="BK23" s="113"/>
      <c r="BL23" s="113"/>
      <c r="BM23" s="113"/>
      <c r="BN23" s="113"/>
      <c r="BO23" s="113"/>
      <c r="BP23" s="113"/>
      <c r="BQ23" s="113"/>
      <c r="BR23" s="113"/>
      <c r="BS23" s="113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</row>
    <row r="24" spans="1:87" customFormat="1">
      <c r="A24" s="67">
        <f t="shared" si="3"/>
        <v>19</v>
      </c>
      <c r="B24" s="67" t="s">
        <v>62</v>
      </c>
      <c r="C24" s="67">
        <v>18304</v>
      </c>
      <c r="D24" s="66" t="s">
        <v>87</v>
      </c>
      <c r="E24" s="66" t="str">
        <f t="shared" si="0"/>
        <v/>
      </c>
      <c r="F24" s="65" t="s">
        <v>66</v>
      </c>
      <c r="G24" s="104">
        <f t="shared" si="1"/>
        <v>17</v>
      </c>
      <c r="H24" s="104">
        <f t="shared" si="2"/>
        <v>9</v>
      </c>
      <c r="I24" s="112"/>
      <c r="J24" s="105"/>
      <c r="K24" s="105">
        <v>1</v>
      </c>
      <c r="L24" s="115">
        <v>2</v>
      </c>
      <c r="M24" s="115">
        <v>4</v>
      </c>
      <c r="N24" s="115"/>
      <c r="O24" s="115">
        <v>3</v>
      </c>
      <c r="P24" s="115">
        <v>4</v>
      </c>
      <c r="Q24" s="115">
        <v>3</v>
      </c>
      <c r="R24" s="115"/>
      <c r="S24" s="113"/>
      <c r="T24" s="115"/>
      <c r="U24" s="115">
        <v>5</v>
      </c>
      <c r="V24" s="115">
        <v>1</v>
      </c>
      <c r="W24" s="115"/>
      <c r="X24" s="115"/>
      <c r="Y24" s="115">
        <v>2</v>
      </c>
      <c r="Z24" s="115">
        <v>1</v>
      </c>
      <c r="AA24" s="115"/>
      <c r="AB24" s="113"/>
      <c r="AC24" s="113"/>
      <c r="AD24" s="113"/>
      <c r="AE24" s="113"/>
      <c r="AF24" s="113">
        <v>2</v>
      </c>
      <c r="AG24" s="113"/>
      <c r="AH24" s="113">
        <v>25</v>
      </c>
      <c r="AI24" s="113">
        <v>1</v>
      </c>
      <c r="AJ24" s="113"/>
      <c r="AK24" s="113"/>
      <c r="AL24" s="113"/>
      <c r="AM24" s="113"/>
      <c r="AN24" s="113">
        <v>1</v>
      </c>
      <c r="AO24" s="115"/>
      <c r="AP24" s="115"/>
      <c r="AQ24" s="115">
        <v>3</v>
      </c>
      <c r="AR24" s="113"/>
      <c r="AS24" s="113"/>
      <c r="AT24" s="113"/>
      <c r="AU24" s="113"/>
      <c r="AV24" s="113"/>
      <c r="AW24" s="113"/>
      <c r="AX24" s="113"/>
      <c r="AY24" s="113"/>
      <c r="AZ24" s="113">
        <v>1</v>
      </c>
      <c r="BA24" s="113">
        <v>15</v>
      </c>
      <c r="BB24" s="113"/>
      <c r="BC24" s="113"/>
      <c r="BD24" s="113"/>
      <c r="BE24" s="113"/>
      <c r="BF24" s="113">
        <v>1</v>
      </c>
      <c r="BG24" s="113">
        <v>4</v>
      </c>
      <c r="BH24" s="113"/>
      <c r="BI24" s="113"/>
      <c r="BJ24" s="113"/>
      <c r="BK24" s="113"/>
      <c r="BL24" s="113"/>
      <c r="BM24" s="113"/>
      <c r="BN24" s="113"/>
      <c r="BO24" s="113"/>
      <c r="BP24" s="113"/>
      <c r="BQ24" s="113"/>
      <c r="BR24" s="113"/>
      <c r="BS24" s="113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</row>
    <row r="25" spans="1:87" customFormat="1">
      <c r="A25" s="67">
        <f t="shared" si="3"/>
        <v>20</v>
      </c>
      <c r="B25" s="67" t="s">
        <v>62</v>
      </c>
      <c r="C25" s="67">
        <v>9300</v>
      </c>
      <c r="D25" s="66" t="s">
        <v>88</v>
      </c>
      <c r="E25" s="66">
        <f t="shared" si="0"/>
        <v>1</v>
      </c>
      <c r="F25" s="65" t="s">
        <v>64</v>
      </c>
      <c r="G25" s="104">
        <f t="shared" si="1"/>
        <v>114</v>
      </c>
      <c r="H25" s="104">
        <f t="shared" si="2"/>
        <v>105</v>
      </c>
      <c r="I25" s="112"/>
      <c r="J25" s="105"/>
      <c r="K25" s="115">
        <v>2</v>
      </c>
      <c r="L25" s="115">
        <v>24</v>
      </c>
      <c r="M25" s="115">
        <v>21</v>
      </c>
      <c r="N25" s="115">
        <v>16</v>
      </c>
      <c r="O25" s="115"/>
      <c r="P25" s="115">
        <v>21</v>
      </c>
      <c r="Q25" s="115">
        <v>18</v>
      </c>
      <c r="R25" s="115">
        <v>12</v>
      </c>
      <c r="S25" s="113"/>
      <c r="T25" s="115">
        <v>6</v>
      </c>
      <c r="U25" s="115">
        <v>34</v>
      </c>
      <c r="V25" s="115">
        <v>9</v>
      </c>
      <c r="W25" s="115">
        <v>6</v>
      </c>
      <c r="X25" s="115">
        <v>3</v>
      </c>
      <c r="Y25" s="115">
        <v>32</v>
      </c>
      <c r="Z25" s="115">
        <v>12</v>
      </c>
      <c r="AA25" s="115">
        <v>3</v>
      </c>
      <c r="AB25" s="113">
        <v>18</v>
      </c>
      <c r="AC25" s="113">
        <v>1</v>
      </c>
      <c r="AD25" s="113">
        <v>8</v>
      </c>
      <c r="AE25" s="113">
        <v>10</v>
      </c>
      <c r="AF25" s="113">
        <v>55</v>
      </c>
      <c r="AG25" s="113">
        <v>25</v>
      </c>
      <c r="AH25" s="113">
        <v>152</v>
      </c>
      <c r="AI25" s="113">
        <v>7</v>
      </c>
      <c r="AJ25" s="113">
        <v>1</v>
      </c>
      <c r="AK25" s="113">
        <v>3</v>
      </c>
      <c r="AL25" s="113"/>
      <c r="AM25" s="113"/>
      <c r="AN25" s="113"/>
      <c r="AO25" s="115">
        <v>54</v>
      </c>
      <c r="AP25" s="115">
        <v>12</v>
      </c>
      <c r="AQ25" s="115">
        <v>116</v>
      </c>
      <c r="AR25" s="113">
        <v>1</v>
      </c>
      <c r="AS25" s="113">
        <v>40</v>
      </c>
      <c r="AT25" s="113"/>
      <c r="AU25" s="113"/>
      <c r="AV25" s="113"/>
      <c r="AW25" s="113"/>
      <c r="AX25" s="113"/>
      <c r="AY25" s="113"/>
      <c r="AZ25" s="113"/>
      <c r="BA25" s="113"/>
      <c r="BB25" s="113">
        <v>12</v>
      </c>
      <c r="BC25" s="113">
        <v>20</v>
      </c>
      <c r="BD25" s="113">
        <v>1</v>
      </c>
      <c r="BE25" s="113">
        <v>20</v>
      </c>
      <c r="BF25" s="113">
        <v>4</v>
      </c>
      <c r="BG25" s="113">
        <v>10</v>
      </c>
      <c r="BH25" s="113">
        <v>2</v>
      </c>
      <c r="BI25" s="113">
        <v>16</v>
      </c>
      <c r="BJ25" s="113">
        <v>10</v>
      </c>
      <c r="BK25" s="113">
        <v>5</v>
      </c>
      <c r="BL25" s="113">
        <v>1</v>
      </c>
      <c r="BM25" s="113">
        <v>12</v>
      </c>
      <c r="BN25" s="113"/>
      <c r="BO25" s="113"/>
      <c r="BP25" s="113"/>
      <c r="BQ25" s="113"/>
      <c r="BR25" s="113"/>
      <c r="BS25" s="113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</row>
    <row r="26" spans="1:87" customFormat="1">
      <c r="A26" s="67">
        <f t="shared" si="3"/>
        <v>21</v>
      </c>
      <c r="B26" s="67" t="s">
        <v>62</v>
      </c>
      <c r="C26" s="67">
        <v>9303</v>
      </c>
      <c r="D26" s="66" t="s">
        <v>89</v>
      </c>
      <c r="E26" s="66">
        <f t="shared" si="0"/>
        <v>1</v>
      </c>
      <c r="F26" s="65" t="s">
        <v>64</v>
      </c>
      <c r="G26" s="104">
        <f t="shared" si="1"/>
        <v>89</v>
      </c>
      <c r="H26" s="104">
        <f t="shared" si="2"/>
        <v>0</v>
      </c>
      <c r="I26" s="112"/>
      <c r="J26" s="105"/>
      <c r="K26" s="115">
        <v>25</v>
      </c>
      <c r="L26" s="115">
        <v>13</v>
      </c>
      <c r="M26" s="115">
        <v>6</v>
      </c>
      <c r="N26" s="115">
        <v>12</v>
      </c>
      <c r="O26" s="115">
        <v>15</v>
      </c>
      <c r="P26" s="115">
        <v>8</v>
      </c>
      <c r="Q26" s="115">
        <v>4</v>
      </c>
      <c r="R26" s="115">
        <v>6</v>
      </c>
      <c r="S26" s="113">
        <v>0</v>
      </c>
      <c r="T26" s="115"/>
      <c r="U26" s="115"/>
      <c r="V26" s="115"/>
      <c r="W26" s="115"/>
      <c r="X26" s="115"/>
      <c r="Y26" s="115"/>
      <c r="Z26" s="115"/>
      <c r="AA26" s="115"/>
      <c r="AB26" s="113"/>
      <c r="AC26" s="113">
        <v>2</v>
      </c>
      <c r="AD26" s="113"/>
      <c r="AE26" s="113"/>
      <c r="AF26" s="113">
        <v>21</v>
      </c>
      <c r="AG26" s="113">
        <v>17</v>
      </c>
      <c r="AH26" s="113">
        <v>36</v>
      </c>
      <c r="AI26" s="113"/>
      <c r="AJ26" s="113"/>
      <c r="AK26" s="113"/>
      <c r="AL26" s="113"/>
      <c r="AM26" s="113"/>
      <c r="AN26" s="113"/>
      <c r="AO26" s="115">
        <v>21</v>
      </c>
      <c r="AP26" s="115">
        <v>5</v>
      </c>
      <c r="AQ26" s="115">
        <v>12</v>
      </c>
      <c r="AR26" s="113">
        <v>1</v>
      </c>
      <c r="AS26" s="113">
        <v>40</v>
      </c>
      <c r="AT26" s="113"/>
      <c r="AU26" s="113"/>
      <c r="AV26" s="113"/>
      <c r="AW26" s="113"/>
      <c r="AX26" s="113"/>
      <c r="AY26" s="113"/>
      <c r="AZ26" s="113"/>
      <c r="BA26" s="113"/>
      <c r="BB26" s="113">
        <v>8</v>
      </c>
      <c r="BC26" s="113">
        <v>0.5</v>
      </c>
      <c r="BD26" s="113"/>
      <c r="BE26" s="113"/>
      <c r="BF26" s="113">
        <v>3</v>
      </c>
      <c r="BG26" s="113">
        <v>4</v>
      </c>
      <c r="BH26" s="113"/>
      <c r="BI26" s="113"/>
      <c r="BJ26" s="113">
        <v>5</v>
      </c>
      <c r="BK26" s="113">
        <v>2</v>
      </c>
      <c r="BL26" s="113"/>
      <c r="BM26" s="113"/>
      <c r="BN26" s="113">
        <v>6</v>
      </c>
      <c r="BO26" s="113">
        <v>42</v>
      </c>
      <c r="BP26" s="113"/>
      <c r="BQ26" s="113"/>
      <c r="BR26" s="113">
        <v>10</v>
      </c>
      <c r="BS26" s="113">
        <v>4</v>
      </c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</row>
    <row r="27" spans="1:87" customFormat="1">
      <c r="A27" s="67">
        <f t="shared" si="3"/>
        <v>22</v>
      </c>
      <c r="B27" s="67" t="s">
        <v>62</v>
      </c>
      <c r="C27" s="67">
        <v>9285</v>
      </c>
      <c r="D27" s="66" t="s">
        <v>90</v>
      </c>
      <c r="E27" s="66" t="str">
        <f t="shared" si="0"/>
        <v/>
      </c>
      <c r="F27" s="65" t="s">
        <v>66</v>
      </c>
      <c r="G27" s="104">
        <f t="shared" si="1"/>
        <v>81</v>
      </c>
      <c r="H27" s="104">
        <f t="shared" si="2"/>
        <v>24</v>
      </c>
      <c r="I27" s="112"/>
      <c r="J27" s="105"/>
      <c r="K27" s="114">
        <v>1</v>
      </c>
      <c r="L27" s="114">
        <v>2</v>
      </c>
      <c r="M27" s="114">
        <v>6</v>
      </c>
      <c r="N27" s="114">
        <v>45</v>
      </c>
      <c r="O27" s="114"/>
      <c r="P27" s="114">
        <v>2</v>
      </c>
      <c r="Q27" s="114">
        <v>2</v>
      </c>
      <c r="R27" s="114">
        <v>23</v>
      </c>
      <c r="S27" s="105">
        <v>0</v>
      </c>
      <c r="T27" s="114"/>
      <c r="U27" s="114">
        <v>2</v>
      </c>
      <c r="V27" s="114">
        <v>2</v>
      </c>
      <c r="W27" s="114">
        <v>13</v>
      </c>
      <c r="X27" s="114"/>
      <c r="Y27" s="114">
        <v>1</v>
      </c>
      <c r="Z27" s="114">
        <v>1</v>
      </c>
      <c r="AA27" s="114">
        <v>5</v>
      </c>
      <c r="AB27" s="105">
        <v>14</v>
      </c>
      <c r="AC27" s="105">
        <v>12</v>
      </c>
      <c r="AD27" s="105">
        <v>16</v>
      </c>
      <c r="AE27" s="105"/>
      <c r="AF27" s="105">
        <v>7</v>
      </c>
      <c r="AG27" s="105"/>
      <c r="AH27" s="105">
        <v>50</v>
      </c>
      <c r="AI27" s="105"/>
      <c r="AJ27" s="105"/>
      <c r="AK27" s="105"/>
      <c r="AL27" s="105"/>
      <c r="AM27" s="105"/>
      <c r="AN27" s="105"/>
      <c r="AO27" s="114">
        <v>7</v>
      </c>
      <c r="AP27" s="114"/>
      <c r="AQ27" s="114"/>
      <c r="AR27" s="105">
        <v>1</v>
      </c>
      <c r="AS27" s="105">
        <v>40</v>
      </c>
      <c r="AT27" s="105"/>
      <c r="AU27" s="105"/>
      <c r="AV27" s="105"/>
      <c r="AW27" s="105"/>
      <c r="AX27" s="105"/>
      <c r="AY27" s="105"/>
      <c r="AZ27" s="105"/>
      <c r="BA27" s="105"/>
      <c r="BB27" s="105">
        <v>8</v>
      </c>
      <c r="BC27" s="105">
        <v>28</v>
      </c>
      <c r="BD27" s="105"/>
      <c r="BE27" s="105"/>
      <c r="BF27" s="105"/>
      <c r="BG27" s="105"/>
      <c r="BH27" s="105"/>
      <c r="BI27" s="105"/>
      <c r="BJ27" s="105">
        <v>4</v>
      </c>
      <c r="BK27" s="105">
        <v>6</v>
      </c>
      <c r="BL27" s="105">
        <v>1</v>
      </c>
      <c r="BM27" s="105">
        <v>25</v>
      </c>
      <c r="BN27" s="105">
        <v>3</v>
      </c>
      <c r="BO27" s="105">
        <v>60</v>
      </c>
      <c r="BP27" s="105">
        <v>1</v>
      </c>
      <c r="BQ27" s="105">
        <v>8</v>
      </c>
      <c r="BR27" s="105">
        <v>10</v>
      </c>
      <c r="BS27" s="105">
        <v>70</v>
      </c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</row>
    <row r="28" spans="1:87" customFormat="1">
      <c r="A28" s="67">
        <f t="shared" si="3"/>
        <v>23</v>
      </c>
      <c r="B28" s="67" t="s">
        <v>62</v>
      </c>
      <c r="C28" s="67">
        <v>9304</v>
      </c>
      <c r="D28" s="66" t="s">
        <v>91</v>
      </c>
      <c r="E28" s="66">
        <f t="shared" si="0"/>
        <v>1</v>
      </c>
      <c r="F28" s="65" t="s">
        <v>64</v>
      </c>
      <c r="G28" s="104">
        <f t="shared" si="1"/>
        <v>51</v>
      </c>
      <c r="H28" s="104">
        <f t="shared" si="2"/>
        <v>15</v>
      </c>
      <c r="I28" s="112"/>
      <c r="J28" s="105"/>
      <c r="K28" s="115"/>
      <c r="L28" s="115">
        <v>2</v>
      </c>
      <c r="M28" s="115">
        <v>9</v>
      </c>
      <c r="N28" s="115">
        <v>24</v>
      </c>
      <c r="O28" s="115"/>
      <c r="P28" s="115"/>
      <c r="Q28" s="115">
        <v>7</v>
      </c>
      <c r="R28" s="115">
        <v>9</v>
      </c>
      <c r="S28" s="113"/>
      <c r="T28" s="115">
        <v>3</v>
      </c>
      <c r="U28" s="115"/>
      <c r="V28" s="115">
        <v>4</v>
      </c>
      <c r="W28" s="115">
        <v>1</v>
      </c>
      <c r="X28" s="115">
        <v>3</v>
      </c>
      <c r="Y28" s="115"/>
      <c r="Z28" s="115">
        <v>3</v>
      </c>
      <c r="AA28" s="115">
        <v>1</v>
      </c>
      <c r="AB28" s="113">
        <v>6</v>
      </c>
      <c r="AC28" s="113">
        <v>3</v>
      </c>
      <c r="AD28" s="113"/>
      <c r="AE28" s="113"/>
      <c r="AF28" s="113">
        <v>2</v>
      </c>
      <c r="AG28" s="113">
        <v>1</v>
      </c>
      <c r="AH28" s="113">
        <v>39</v>
      </c>
      <c r="AI28" s="113"/>
      <c r="AJ28" s="113"/>
      <c r="AK28" s="113"/>
      <c r="AL28" s="113"/>
      <c r="AM28" s="113"/>
      <c r="AN28" s="113"/>
      <c r="AO28" s="115">
        <v>3</v>
      </c>
      <c r="AP28" s="115">
        <v>3</v>
      </c>
      <c r="AQ28" s="115">
        <v>25</v>
      </c>
      <c r="AR28" s="113">
        <v>1</v>
      </c>
      <c r="AS28" s="113">
        <v>24</v>
      </c>
      <c r="AT28" s="113"/>
      <c r="AU28" s="113"/>
      <c r="AV28" s="113"/>
      <c r="AW28" s="113"/>
      <c r="AX28" s="113"/>
      <c r="AY28" s="113"/>
      <c r="AZ28" s="113"/>
      <c r="BA28" s="113"/>
      <c r="BB28" s="113"/>
      <c r="BC28" s="113"/>
      <c r="BD28" s="113"/>
      <c r="BE28" s="113"/>
      <c r="BF28" s="113"/>
      <c r="BG28" s="113"/>
      <c r="BH28" s="113"/>
      <c r="BI28" s="113"/>
      <c r="BJ28" s="113">
        <v>1</v>
      </c>
      <c r="BK28" s="113">
        <v>2</v>
      </c>
      <c r="BL28" s="113">
        <v>1</v>
      </c>
      <c r="BM28" s="113">
        <v>12</v>
      </c>
      <c r="BN28" s="113">
        <v>13</v>
      </c>
      <c r="BO28" s="113">
        <v>14</v>
      </c>
      <c r="BP28" s="113"/>
      <c r="BQ28" s="113"/>
      <c r="BR28" s="113">
        <v>24</v>
      </c>
      <c r="BS28" s="113">
        <v>36</v>
      </c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</row>
    <row r="29" spans="1:87" customFormat="1">
      <c r="A29" s="67">
        <f t="shared" si="3"/>
        <v>24</v>
      </c>
      <c r="B29" s="67" t="s">
        <v>62</v>
      </c>
      <c r="C29" s="67">
        <v>9305</v>
      </c>
      <c r="D29" s="66" t="s">
        <v>92</v>
      </c>
      <c r="E29" s="66">
        <f t="shared" si="0"/>
        <v>1</v>
      </c>
      <c r="F29" s="65" t="s">
        <v>64</v>
      </c>
      <c r="G29" s="104">
        <f t="shared" si="1"/>
        <v>161</v>
      </c>
      <c r="H29" s="104">
        <f t="shared" si="2"/>
        <v>20</v>
      </c>
      <c r="I29" s="112"/>
      <c r="J29" s="105"/>
      <c r="K29" s="114">
        <v>3</v>
      </c>
      <c r="L29" s="114">
        <v>9</v>
      </c>
      <c r="M29" s="114">
        <v>26</v>
      </c>
      <c r="N29" s="114">
        <v>56</v>
      </c>
      <c r="O29" s="114">
        <v>3</v>
      </c>
      <c r="P29" s="114">
        <v>9</v>
      </c>
      <c r="Q29" s="114">
        <v>16</v>
      </c>
      <c r="R29" s="114">
        <v>39</v>
      </c>
      <c r="S29" s="105"/>
      <c r="T29" s="114">
        <v>6</v>
      </c>
      <c r="U29" s="114">
        <v>1</v>
      </c>
      <c r="V29" s="114">
        <v>2</v>
      </c>
      <c r="W29" s="114">
        <v>5</v>
      </c>
      <c r="X29" s="114"/>
      <c r="Y29" s="114">
        <v>1</v>
      </c>
      <c r="Z29" s="114">
        <v>2</v>
      </c>
      <c r="AA29" s="114">
        <v>3</v>
      </c>
      <c r="AB29" s="105"/>
      <c r="AC29" s="105">
        <v>5</v>
      </c>
      <c r="AD29" s="105"/>
      <c r="AE29" s="105">
        <v>4</v>
      </c>
      <c r="AF29" s="105">
        <v>13</v>
      </c>
      <c r="AG29" s="105">
        <v>7</v>
      </c>
      <c r="AH29" s="105">
        <v>115</v>
      </c>
      <c r="AI29" s="105">
        <v>2</v>
      </c>
      <c r="AJ29" s="105">
        <v>1</v>
      </c>
      <c r="AK29" s="105"/>
      <c r="AL29" s="105"/>
      <c r="AM29" s="105"/>
      <c r="AN29" s="105"/>
      <c r="AO29" s="114">
        <v>47</v>
      </c>
      <c r="AP29" s="114">
        <v>5</v>
      </c>
      <c r="AQ29" s="115"/>
      <c r="AR29" s="113">
        <v>1</v>
      </c>
      <c r="AS29" s="113">
        <v>0.8</v>
      </c>
      <c r="AT29" s="113"/>
      <c r="AU29" s="113"/>
      <c r="AV29" s="113"/>
      <c r="AW29" s="113"/>
      <c r="AX29" s="113"/>
      <c r="AY29" s="113"/>
      <c r="AZ29" s="113"/>
      <c r="BA29" s="113"/>
      <c r="BB29" s="113"/>
      <c r="BC29" s="113"/>
      <c r="BD29" s="113"/>
      <c r="BE29" s="113"/>
      <c r="BF29" s="113"/>
      <c r="BG29" s="113"/>
      <c r="BH29" s="113">
        <v>2</v>
      </c>
      <c r="BI29" s="113">
        <v>5</v>
      </c>
      <c r="BJ29" s="113"/>
      <c r="BK29" s="113"/>
      <c r="BL29" s="113">
        <v>1</v>
      </c>
      <c r="BM29" s="113">
        <v>30</v>
      </c>
      <c r="BN29" s="113">
        <v>1</v>
      </c>
      <c r="BO29" s="113">
        <v>10</v>
      </c>
      <c r="BP29" s="113">
        <v>2</v>
      </c>
      <c r="BQ29" s="113">
        <v>18</v>
      </c>
      <c r="BR29" s="113">
        <v>215</v>
      </c>
      <c r="BS29" s="113">
        <v>189</v>
      </c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</row>
    <row r="30" spans="1:87" customFormat="1">
      <c r="A30" s="67">
        <f t="shared" si="3"/>
        <v>25</v>
      </c>
      <c r="B30" s="67" t="s">
        <v>62</v>
      </c>
      <c r="C30" s="67">
        <v>9306</v>
      </c>
      <c r="D30" s="66" t="s">
        <v>93</v>
      </c>
      <c r="E30" s="66">
        <f t="shared" si="0"/>
        <v>1</v>
      </c>
      <c r="F30" s="65" t="s">
        <v>64</v>
      </c>
      <c r="G30" s="104">
        <f t="shared" si="1"/>
        <v>44</v>
      </c>
      <c r="H30" s="104">
        <f t="shared" si="2"/>
        <v>93</v>
      </c>
      <c r="I30" s="112"/>
      <c r="J30" s="105"/>
      <c r="K30" s="114"/>
      <c r="L30" s="114">
        <v>3</v>
      </c>
      <c r="M30" s="114">
        <v>12</v>
      </c>
      <c r="N30" s="114">
        <v>10</v>
      </c>
      <c r="O30" s="114"/>
      <c r="P30" s="114">
        <v>4</v>
      </c>
      <c r="Q30" s="114">
        <v>6</v>
      </c>
      <c r="R30" s="114">
        <v>9</v>
      </c>
      <c r="S30" s="105"/>
      <c r="T30" s="114">
        <v>26</v>
      </c>
      <c r="U30" s="114">
        <v>8</v>
      </c>
      <c r="V30" s="114">
        <v>8</v>
      </c>
      <c r="W30" s="114">
        <v>21</v>
      </c>
      <c r="X30" s="114">
        <v>15</v>
      </c>
      <c r="Y30" s="114">
        <v>5</v>
      </c>
      <c r="Z30" s="114">
        <v>7</v>
      </c>
      <c r="AA30" s="114">
        <v>3</v>
      </c>
      <c r="AB30" s="105">
        <v>11</v>
      </c>
      <c r="AC30" s="105">
        <v>3</v>
      </c>
      <c r="AD30" s="105"/>
      <c r="AE30" s="105">
        <v>4</v>
      </c>
      <c r="AF30" s="105">
        <v>6</v>
      </c>
      <c r="AG30" s="105">
        <v>3</v>
      </c>
      <c r="AH30" s="105">
        <v>47</v>
      </c>
      <c r="AI30" s="105"/>
      <c r="AJ30" s="105"/>
      <c r="AK30" s="105">
        <v>1</v>
      </c>
      <c r="AL30" s="105"/>
      <c r="AM30" s="105"/>
      <c r="AN30" s="105"/>
      <c r="AO30" s="114">
        <v>6</v>
      </c>
      <c r="AP30" s="114">
        <v>5</v>
      </c>
      <c r="AQ30" s="115">
        <v>16</v>
      </c>
      <c r="AR30" s="113">
        <v>1</v>
      </c>
      <c r="AS30" s="113">
        <v>47</v>
      </c>
      <c r="AT30" s="113"/>
      <c r="AU30" s="113"/>
      <c r="AV30" s="113"/>
      <c r="AW30" s="113"/>
      <c r="AX30" s="113"/>
      <c r="AY30" s="113"/>
      <c r="AZ30" s="113"/>
      <c r="BA30" s="113"/>
      <c r="BB30" s="113">
        <v>6</v>
      </c>
      <c r="BC30" s="113">
        <v>4</v>
      </c>
      <c r="BD30" s="113"/>
      <c r="BE30" s="113"/>
      <c r="BF30" s="113"/>
      <c r="BG30" s="113"/>
      <c r="BH30" s="113"/>
      <c r="BI30" s="113"/>
      <c r="BJ30" s="113">
        <v>6</v>
      </c>
      <c r="BK30" s="113">
        <v>2</v>
      </c>
      <c r="BL30" s="113">
        <v>1</v>
      </c>
      <c r="BM30" s="113">
        <v>15</v>
      </c>
      <c r="BN30" s="113"/>
      <c r="BO30" s="113"/>
      <c r="BP30" s="113">
        <v>1</v>
      </c>
      <c r="BQ30" s="113">
        <v>12</v>
      </c>
      <c r="BR30" s="113"/>
      <c r="BS30" s="113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</row>
    <row r="31" spans="1:87" customFormat="1">
      <c r="A31" s="67">
        <f t="shared" si="3"/>
        <v>26</v>
      </c>
      <c r="B31" s="67" t="s">
        <v>62</v>
      </c>
      <c r="C31" s="67">
        <v>9733</v>
      </c>
      <c r="D31" s="66" t="s">
        <v>94</v>
      </c>
      <c r="E31" s="66" t="str">
        <f t="shared" si="0"/>
        <v/>
      </c>
      <c r="F31" s="65" t="s">
        <v>66</v>
      </c>
      <c r="G31" s="104">
        <f t="shared" si="1"/>
        <v>108</v>
      </c>
      <c r="H31" s="104">
        <f t="shared" si="2"/>
        <v>120</v>
      </c>
      <c r="I31" s="112"/>
      <c r="J31" s="105"/>
      <c r="K31" s="105">
        <v>3</v>
      </c>
      <c r="L31" s="105">
        <v>14</v>
      </c>
      <c r="M31" s="105">
        <v>31</v>
      </c>
      <c r="N31" s="105">
        <v>8</v>
      </c>
      <c r="O31" s="105">
        <v>3</v>
      </c>
      <c r="P31" s="105">
        <v>12</v>
      </c>
      <c r="Q31" s="105">
        <v>25</v>
      </c>
      <c r="R31" s="105">
        <v>12</v>
      </c>
      <c r="S31" s="105"/>
      <c r="T31" s="105">
        <v>7</v>
      </c>
      <c r="U31" s="105">
        <v>33</v>
      </c>
      <c r="V31" s="105">
        <v>27</v>
      </c>
      <c r="W31" s="105">
        <v>12</v>
      </c>
      <c r="X31" s="105">
        <v>7</v>
      </c>
      <c r="Y31" s="105">
        <v>10</v>
      </c>
      <c r="Z31" s="105">
        <v>15</v>
      </c>
      <c r="AA31" s="105">
        <v>9</v>
      </c>
      <c r="AB31" s="105">
        <v>22</v>
      </c>
      <c r="AC31" s="105">
        <v>2</v>
      </c>
      <c r="AD31" s="105">
        <v>10</v>
      </c>
      <c r="AE31" s="105"/>
      <c r="AF31" s="105">
        <v>65</v>
      </c>
      <c r="AG31" s="105">
        <v>73</v>
      </c>
      <c r="AH31" s="105">
        <v>218</v>
      </c>
      <c r="AI31" s="105">
        <v>52</v>
      </c>
      <c r="AJ31" s="105">
        <v>153</v>
      </c>
      <c r="AK31" s="105"/>
      <c r="AL31" s="105"/>
      <c r="AM31" s="105"/>
      <c r="AN31" s="105"/>
      <c r="AO31" s="105">
        <v>60</v>
      </c>
      <c r="AP31" s="105">
        <v>69</v>
      </c>
      <c r="AQ31" s="115"/>
      <c r="AR31" s="113">
        <v>2</v>
      </c>
      <c r="AS31" s="113">
        <v>40</v>
      </c>
      <c r="AT31" s="113"/>
      <c r="AU31" s="113"/>
      <c r="AV31" s="113">
        <v>2</v>
      </c>
      <c r="AW31" s="113">
        <v>20</v>
      </c>
      <c r="AX31" s="113"/>
      <c r="AY31" s="113"/>
      <c r="AZ31" s="113">
        <v>2</v>
      </c>
      <c r="BA31" s="113">
        <v>25</v>
      </c>
      <c r="BB31" s="113"/>
      <c r="BC31" s="113"/>
      <c r="BD31" s="113"/>
      <c r="BE31" s="113"/>
      <c r="BF31" s="113">
        <v>4</v>
      </c>
      <c r="BG31" s="113">
        <v>12</v>
      </c>
      <c r="BH31" s="113"/>
      <c r="BI31" s="113"/>
      <c r="BJ31" s="113">
        <v>7</v>
      </c>
      <c r="BK31" s="113">
        <v>12</v>
      </c>
      <c r="BL31" s="113"/>
      <c r="BM31" s="113"/>
      <c r="BN31" s="113">
        <v>1</v>
      </c>
      <c r="BO31" s="113">
        <v>20</v>
      </c>
      <c r="BP31" s="113"/>
      <c r="BQ31" s="113"/>
      <c r="BR31" s="113"/>
      <c r="BS31" s="113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</row>
    <row r="32" spans="1:87" customFormat="1">
      <c r="A32" s="67">
        <f t="shared" si="3"/>
        <v>27</v>
      </c>
      <c r="B32" s="67" t="s">
        <v>62</v>
      </c>
      <c r="C32" s="67">
        <v>4995</v>
      </c>
      <c r="D32" s="66" t="s">
        <v>95</v>
      </c>
      <c r="E32" s="66" t="str">
        <f t="shared" si="0"/>
        <v/>
      </c>
      <c r="F32" s="65" t="s">
        <v>66</v>
      </c>
      <c r="G32" s="104">
        <f t="shared" si="1"/>
        <v>39</v>
      </c>
      <c r="H32" s="104">
        <f t="shared" si="2"/>
        <v>60</v>
      </c>
      <c r="I32" s="112"/>
      <c r="J32" s="105"/>
      <c r="K32" s="105">
        <v>2</v>
      </c>
      <c r="L32" s="105">
        <v>1</v>
      </c>
      <c r="M32" s="105">
        <v>17</v>
      </c>
      <c r="N32" s="105"/>
      <c r="O32" s="105">
        <v>2</v>
      </c>
      <c r="P32" s="105">
        <v>1</v>
      </c>
      <c r="Q32" s="105">
        <v>16</v>
      </c>
      <c r="R32" s="105"/>
      <c r="S32" s="105"/>
      <c r="T32" s="105">
        <v>5</v>
      </c>
      <c r="U32" s="105">
        <v>5</v>
      </c>
      <c r="V32" s="105">
        <v>10</v>
      </c>
      <c r="W32" s="105">
        <v>11</v>
      </c>
      <c r="X32" s="105">
        <v>5</v>
      </c>
      <c r="Y32" s="105">
        <v>4</v>
      </c>
      <c r="Z32" s="105">
        <v>8</v>
      </c>
      <c r="AA32" s="105">
        <v>12</v>
      </c>
      <c r="AB32" s="105"/>
      <c r="AC32" s="105"/>
      <c r="AD32" s="105"/>
      <c r="AE32" s="105"/>
      <c r="AF32" s="105">
        <v>15</v>
      </c>
      <c r="AG32" s="105">
        <v>19</v>
      </c>
      <c r="AH32" s="105">
        <v>203</v>
      </c>
      <c r="AI32" s="105"/>
      <c r="AJ32" s="105"/>
      <c r="AK32" s="105"/>
      <c r="AL32" s="105"/>
      <c r="AM32" s="105"/>
      <c r="AN32" s="105"/>
      <c r="AO32" s="105"/>
      <c r="AP32" s="105"/>
      <c r="AQ32" s="115"/>
      <c r="AR32" s="113">
        <v>1</v>
      </c>
      <c r="AS32" s="113">
        <v>40</v>
      </c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>
        <v>1</v>
      </c>
      <c r="BE32" s="113">
        <v>10</v>
      </c>
      <c r="BF32" s="113"/>
      <c r="BG32" s="113"/>
      <c r="BH32" s="113">
        <v>1</v>
      </c>
      <c r="BI32" s="113">
        <v>20</v>
      </c>
      <c r="BJ32" s="113"/>
      <c r="BK32" s="113"/>
      <c r="BL32" s="113"/>
      <c r="BM32" s="113"/>
      <c r="BN32" s="113"/>
      <c r="BO32" s="113"/>
      <c r="BP32" s="113"/>
      <c r="BQ32" s="113"/>
      <c r="BR32" s="113">
        <v>5</v>
      </c>
      <c r="BS32" s="113">
        <v>25</v>
      </c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</row>
    <row r="33" spans="1:120" customFormat="1">
      <c r="A33" s="67">
        <f t="shared" si="3"/>
        <v>28</v>
      </c>
      <c r="B33" s="67" t="s">
        <v>62</v>
      </c>
      <c r="C33" s="67">
        <v>9282</v>
      </c>
      <c r="D33" s="66" t="s">
        <v>96</v>
      </c>
      <c r="E33" s="66" t="str">
        <f t="shared" si="0"/>
        <v/>
      </c>
      <c r="F33" s="65" t="s">
        <v>66</v>
      </c>
      <c r="G33" s="104">
        <f t="shared" si="1"/>
        <v>231</v>
      </c>
      <c r="H33" s="104">
        <f t="shared" si="2"/>
        <v>0</v>
      </c>
      <c r="I33" s="112"/>
      <c r="J33" s="105"/>
      <c r="K33" s="114">
        <v>12</v>
      </c>
      <c r="L33" s="114">
        <v>18</v>
      </c>
      <c r="M33" s="114">
        <v>29</v>
      </c>
      <c r="N33" s="114">
        <v>77</v>
      </c>
      <c r="O33" s="114">
        <v>10</v>
      </c>
      <c r="P33" s="114">
        <v>12</v>
      </c>
      <c r="Q33" s="114">
        <v>26</v>
      </c>
      <c r="R33" s="114">
        <v>47</v>
      </c>
      <c r="S33" s="105">
        <v>0</v>
      </c>
      <c r="T33" s="114"/>
      <c r="U33" s="114"/>
      <c r="V33" s="114"/>
      <c r="W33" s="114"/>
      <c r="X33" s="114"/>
      <c r="Y33" s="114"/>
      <c r="Z33" s="114"/>
      <c r="AA33" s="114"/>
      <c r="AB33" s="105">
        <v>21</v>
      </c>
      <c r="AC33" s="105">
        <v>5</v>
      </c>
      <c r="AD33" s="105">
        <v>3</v>
      </c>
      <c r="AE33" s="105">
        <v>16</v>
      </c>
      <c r="AF33" s="105">
        <v>24</v>
      </c>
      <c r="AG33" s="105">
        <v>6</v>
      </c>
      <c r="AH33" s="105">
        <v>246</v>
      </c>
      <c r="AI33" s="105">
        <v>1</v>
      </c>
      <c r="AJ33" s="105"/>
      <c r="AK33" s="105">
        <v>5</v>
      </c>
      <c r="AL33" s="105"/>
      <c r="AM33" s="105"/>
      <c r="AN33" s="105"/>
      <c r="AO33" s="114">
        <v>24</v>
      </c>
      <c r="AP33" s="114">
        <v>40</v>
      </c>
      <c r="AQ33" s="114">
        <v>13</v>
      </c>
      <c r="AR33" s="105">
        <v>1</v>
      </c>
      <c r="AS33" s="105">
        <v>40</v>
      </c>
      <c r="AT33" s="105">
        <v>1</v>
      </c>
      <c r="AU33" s="105">
        <v>2</v>
      </c>
      <c r="AV33" s="105"/>
      <c r="AW33" s="105"/>
      <c r="AX33" s="105"/>
      <c r="AY33" s="105"/>
      <c r="AZ33" s="105">
        <v>1</v>
      </c>
      <c r="BA33" s="105">
        <v>16</v>
      </c>
      <c r="BB33" s="105">
        <v>2</v>
      </c>
      <c r="BC33" s="105">
        <v>10</v>
      </c>
      <c r="BD33" s="105">
        <v>1</v>
      </c>
      <c r="BE33" s="105">
        <v>40</v>
      </c>
      <c r="BF33" s="105">
        <v>1</v>
      </c>
      <c r="BG33" s="105">
        <v>5</v>
      </c>
      <c r="BH33" s="105">
        <v>1</v>
      </c>
      <c r="BI33" s="105">
        <v>40</v>
      </c>
      <c r="BJ33" s="105">
        <v>2</v>
      </c>
      <c r="BK33" s="105">
        <v>5</v>
      </c>
      <c r="BL33" s="105">
        <v>3</v>
      </c>
      <c r="BM33" s="105">
        <v>62</v>
      </c>
      <c r="BN33" s="105">
        <v>2</v>
      </c>
      <c r="BO33" s="105">
        <v>5</v>
      </c>
      <c r="BP33" s="105">
        <v>2</v>
      </c>
      <c r="BQ33" s="105">
        <v>30</v>
      </c>
      <c r="BR33" s="105">
        <v>3</v>
      </c>
      <c r="BS33" s="105">
        <v>30</v>
      </c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</row>
    <row r="34" spans="1:120" customFormat="1">
      <c r="A34" s="67">
        <f t="shared" si="3"/>
        <v>29</v>
      </c>
      <c r="B34" s="67" t="s">
        <v>62</v>
      </c>
      <c r="C34" s="67">
        <v>9283</v>
      </c>
      <c r="D34" s="66" t="s">
        <v>97</v>
      </c>
      <c r="E34" s="66">
        <f t="shared" si="0"/>
        <v>1</v>
      </c>
      <c r="F34" s="65" t="s">
        <v>64</v>
      </c>
      <c r="G34" s="104">
        <f t="shared" si="1"/>
        <v>96</v>
      </c>
      <c r="H34" s="104">
        <f t="shared" si="2"/>
        <v>34</v>
      </c>
      <c r="I34" s="112"/>
      <c r="J34" s="105"/>
      <c r="K34" s="114"/>
      <c r="L34" s="114">
        <v>7</v>
      </c>
      <c r="M34" s="114">
        <v>7</v>
      </c>
      <c r="N34" s="114">
        <v>46</v>
      </c>
      <c r="O34" s="114">
        <v>3</v>
      </c>
      <c r="P34" s="114">
        <v>5</v>
      </c>
      <c r="Q34" s="114">
        <v>6</v>
      </c>
      <c r="R34" s="114">
        <v>22</v>
      </c>
      <c r="S34" s="105"/>
      <c r="T34" s="114"/>
      <c r="U34" s="114">
        <v>3</v>
      </c>
      <c r="V34" s="114">
        <v>3</v>
      </c>
      <c r="W34" s="114">
        <v>18</v>
      </c>
      <c r="X34" s="114"/>
      <c r="Y34" s="114">
        <v>2</v>
      </c>
      <c r="Z34" s="114">
        <v>1</v>
      </c>
      <c r="AA34" s="114">
        <v>7</v>
      </c>
      <c r="AB34" s="105">
        <v>17</v>
      </c>
      <c r="AC34" s="105">
        <v>6</v>
      </c>
      <c r="AD34" s="105">
        <v>1</v>
      </c>
      <c r="AE34" s="105">
        <v>12</v>
      </c>
      <c r="AF34" s="105">
        <v>6</v>
      </c>
      <c r="AG34" s="105">
        <v>2</v>
      </c>
      <c r="AH34" s="105">
        <v>62</v>
      </c>
      <c r="AI34" s="105">
        <v>1</v>
      </c>
      <c r="AJ34" s="105">
        <v>1</v>
      </c>
      <c r="AK34" s="105"/>
      <c r="AL34" s="105"/>
      <c r="AM34" s="105"/>
      <c r="AN34" s="105"/>
      <c r="AO34" s="114">
        <v>13</v>
      </c>
      <c r="AP34" s="114">
        <v>2</v>
      </c>
      <c r="AQ34" s="114">
        <v>41</v>
      </c>
      <c r="AR34" s="105">
        <v>1</v>
      </c>
      <c r="AS34" s="105">
        <v>48</v>
      </c>
      <c r="AT34" s="105">
        <v>1</v>
      </c>
      <c r="AU34" s="105">
        <v>2</v>
      </c>
      <c r="AV34" s="105"/>
      <c r="AW34" s="105"/>
      <c r="AX34" s="105"/>
      <c r="AY34" s="105"/>
      <c r="AZ34" s="105">
        <v>1</v>
      </c>
      <c r="BA34" s="105">
        <v>2</v>
      </c>
      <c r="BB34" s="105">
        <v>21</v>
      </c>
      <c r="BC34" s="105">
        <v>42</v>
      </c>
      <c r="BD34" s="105"/>
      <c r="BE34" s="105"/>
      <c r="BF34" s="105"/>
      <c r="BG34" s="105"/>
      <c r="BH34" s="105">
        <v>1</v>
      </c>
      <c r="BI34" s="105">
        <v>10</v>
      </c>
      <c r="BJ34" s="105">
        <v>2</v>
      </c>
      <c r="BK34" s="105">
        <v>2</v>
      </c>
      <c r="BL34" s="105">
        <v>1</v>
      </c>
      <c r="BM34" s="105">
        <v>12</v>
      </c>
      <c r="BN34" s="105">
        <v>2</v>
      </c>
      <c r="BO34" s="105">
        <v>16</v>
      </c>
      <c r="BP34" s="105">
        <v>1</v>
      </c>
      <c r="BQ34" s="105">
        <v>6</v>
      </c>
      <c r="BR34" s="105">
        <v>24</v>
      </c>
      <c r="BS34" s="105">
        <v>48</v>
      </c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</row>
    <row r="35" spans="1:120" s="13" customFormat="1">
      <c r="A35" s="67">
        <f t="shared" si="3"/>
        <v>30</v>
      </c>
      <c r="B35" s="67" t="s">
        <v>62</v>
      </c>
      <c r="C35" s="67">
        <v>9308</v>
      </c>
      <c r="D35" s="66" t="s">
        <v>98</v>
      </c>
      <c r="E35" s="66" t="str">
        <f t="shared" si="0"/>
        <v/>
      </c>
      <c r="F35" s="65" t="s">
        <v>66</v>
      </c>
      <c r="G35" s="104">
        <f t="shared" si="1"/>
        <v>63</v>
      </c>
      <c r="H35" s="104">
        <f t="shared" si="2"/>
        <v>6</v>
      </c>
      <c r="I35" s="112"/>
      <c r="J35" s="105"/>
      <c r="K35" s="115">
        <v>9</v>
      </c>
      <c r="L35" s="115">
        <v>10</v>
      </c>
      <c r="M35" s="115">
        <v>7</v>
      </c>
      <c r="N35" s="115">
        <v>6</v>
      </c>
      <c r="O35" s="115">
        <v>13</v>
      </c>
      <c r="P35" s="115">
        <v>7</v>
      </c>
      <c r="Q35" s="115">
        <v>8</v>
      </c>
      <c r="R35" s="115">
        <v>3</v>
      </c>
      <c r="S35" s="113"/>
      <c r="T35" s="115"/>
      <c r="U35" s="115">
        <v>2</v>
      </c>
      <c r="V35" s="115">
        <v>1</v>
      </c>
      <c r="W35" s="115">
        <v>1</v>
      </c>
      <c r="X35" s="115"/>
      <c r="Y35" s="115">
        <v>1</v>
      </c>
      <c r="Z35" s="115">
        <v>1</v>
      </c>
      <c r="AA35" s="115"/>
      <c r="AB35" s="113">
        <v>21</v>
      </c>
      <c r="AC35" s="113"/>
      <c r="AD35" s="113"/>
      <c r="AE35" s="113"/>
      <c r="AF35" s="113">
        <v>17</v>
      </c>
      <c r="AG35" s="113">
        <v>5</v>
      </c>
      <c r="AH35" s="113">
        <v>47</v>
      </c>
      <c r="AI35" s="113"/>
      <c r="AJ35" s="113"/>
      <c r="AK35" s="113"/>
      <c r="AL35" s="113"/>
      <c r="AM35" s="113"/>
      <c r="AN35" s="113">
        <v>19</v>
      </c>
      <c r="AO35" s="115">
        <v>12</v>
      </c>
      <c r="AP35" s="115">
        <v>5</v>
      </c>
      <c r="AQ35" s="115">
        <v>30</v>
      </c>
      <c r="AR35" s="113"/>
      <c r="AS35" s="113"/>
      <c r="AT35" s="113"/>
      <c r="AU35" s="113"/>
      <c r="AV35" s="113">
        <v>1</v>
      </c>
      <c r="AW35" s="113">
        <v>40</v>
      </c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>
        <v>4</v>
      </c>
      <c r="BK35" s="113">
        <v>10</v>
      </c>
      <c r="BL35" s="113"/>
      <c r="BM35" s="113"/>
      <c r="BN35" s="113">
        <v>3</v>
      </c>
      <c r="BO35" s="113">
        <v>10</v>
      </c>
      <c r="BP35" s="113"/>
      <c r="BQ35" s="113"/>
      <c r="BR35" s="113"/>
      <c r="BS35" s="113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</row>
    <row r="36" spans="1:120" customFormat="1">
      <c r="A36" s="67">
        <f t="shared" si="3"/>
        <v>31</v>
      </c>
      <c r="B36" s="67" t="s">
        <v>62</v>
      </c>
      <c r="C36" s="67">
        <v>9320</v>
      </c>
      <c r="D36" s="66" t="s">
        <v>99</v>
      </c>
      <c r="E36" s="66" t="str">
        <f t="shared" si="0"/>
        <v/>
      </c>
      <c r="F36" s="65" t="s">
        <v>66</v>
      </c>
      <c r="G36" s="104">
        <f t="shared" si="1"/>
        <v>295</v>
      </c>
      <c r="H36" s="104">
        <f t="shared" si="2"/>
        <v>0</v>
      </c>
      <c r="I36" s="112"/>
      <c r="J36" s="105"/>
      <c r="K36" s="114">
        <v>32</v>
      </c>
      <c r="L36" s="114">
        <v>25</v>
      </c>
      <c r="M36" s="114">
        <v>84</v>
      </c>
      <c r="N36" s="114">
        <v>30</v>
      </c>
      <c r="O36" s="114">
        <v>18</v>
      </c>
      <c r="P36" s="114">
        <v>26</v>
      </c>
      <c r="Q36" s="114">
        <v>60</v>
      </c>
      <c r="R36" s="114">
        <v>20</v>
      </c>
      <c r="S36" s="105">
        <v>0</v>
      </c>
      <c r="T36" s="114"/>
      <c r="U36" s="114"/>
      <c r="V36" s="114"/>
      <c r="W36" s="114"/>
      <c r="X36" s="114"/>
      <c r="Y36" s="114"/>
      <c r="Z36" s="114"/>
      <c r="AA36" s="114"/>
      <c r="AB36" s="105"/>
      <c r="AC36" s="105">
        <v>17</v>
      </c>
      <c r="AD36" s="105"/>
      <c r="AE36" s="105"/>
      <c r="AF36" s="105">
        <v>30</v>
      </c>
      <c r="AG36" s="105">
        <v>55</v>
      </c>
      <c r="AH36" s="105">
        <v>250</v>
      </c>
      <c r="AI36" s="105">
        <v>10</v>
      </c>
      <c r="AJ36" s="105"/>
      <c r="AK36" s="105"/>
      <c r="AL36" s="105"/>
      <c r="AM36" s="105"/>
      <c r="AN36" s="105">
        <v>3</v>
      </c>
      <c r="AO36" s="114">
        <v>40</v>
      </c>
      <c r="AP36" s="114">
        <v>45</v>
      </c>
      <c r="AQ36" s="115">
        <v>75</v>
      </c>
      <c r="AR36" s="113">
        <v>2</v>
      </c>
      <c r="AS36" s="113">
        <v>120</v>
      </c>
      <c r="AT36" s="113"/>
      <c r="AU36" s="113"/>
      <c r="AV36" s="113"/>
      <c r="AW36" s="113"/>
      <c r="AX36" s="113"/>
      <c r="AY36" s="113"/>
      <c r="AZ36" s="113"/>
      <c r="BA36" s="113"/>
      <c r="BB36" s="113">
        <v>147</v>
      </c>
      <c r="BC36" s="113"/>
      <c r="BD36" s="113"/>
      <c r="BE36" s="113"/>
      <c r="BF36" s="113">
        <v>20</v>
      </c>
      <c r="BG36" s="113"/>
      <c r="BH36" s="113"/>
      <c r="BI36" s="113"/>
      <c r="BJ36" s="113"/>
      <c r="BK36" s="113"/>
      <c r="BL36" s="113"/>
      <c r="BM36" s="113"/>
      <c r="BN36" s="113"/>
      <c r="BO36" s="113"/>
      <c r="BP36" s="113"/>
      <c r="BQ36" s="113"/>
      <c r="BR36" s="113"/>
      <c r="BS36" s="113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</row>
    <row r="37" spans="1:120" customFormat="1">
      <c r="A37" s="67">
        <f t="shared" si="3"/>
        <v>32</v>
      </c>
      <c r="B37" s="67" t="s">
        <v>62</v>
      </c>
      <c r="C37" s="67">
        <v>9307</v>
      </c>
      <c r="D37" s="66" t="s">
        <v>100</v>
      </c>
      <c r="E37" s="66">
        <f t="shared" si="0"/>
        <v>1</v>
      </c>
      <c r="F37" s="65" t="s">
        <v>64</v>
      </c>
      <c r="G37" s="104">
        <f t="shared" si="1"/>
        <v>46</v>
      </c>
      <c r="H37" s="104">
        <f t="shared" si="2"/>
        <v>53</v>
      </c>
      <c r="I37" s="112"/>
      <c r="J37" s="105"/>
      <c r="K37" s="115">
        <v>4</v>
      </c>
      <c r="L37" s="115">
        <v>1</v>
      </c>
      <c r="M37" s="115">
        <v>10</v>
      </c>
      <c r="N37" s="115">
        <v>10</v>
      </c>
      <c r="O37" s="115">
        <v>3</v>
      </c>
      <c r="P37" s="115">
        <v>2</v>
      </c>
      <c r="Q37" s="115">
        <v>7</v>
      </c>
      <c r="R37" s="115">
        <v>9</v>
      </c>
      <c r="S37" s="113"/>
      <c r="T37" s="115">
        <v>9</v>
      </c>
      <c r="U37" s="115">
        <v>6</v>
      </c>
      <c r="V37" s="115">
        <v>11</v>
      </c>
      <c r="W37" s="115">
        <v>4</v>
      </c>
      <c r="X37" s="115">
        <v>5</v>
      </c>
      <c r="Y37" s="115">
        <v>6</v>
      </c>
      <c r="Z37" s="115">
        <v>8</v>
      </c>
      <c r="AA37" s="115">
        <v>4</v>
      </c>
      <c r="AB37" s="113">
        <v>5</v>
      </c>
      <c r="AC37" s="113">
        <v>3</v>
      </c>
      <c r="AD37" s="113">
        <v>2</v>
      </c>
      <c r="AE37" s="113"/>
      <c r="AF37" s="113">
        <v>12</v>
      </c>
      <c r="AG37" s="113">
        <v>15</v>
      </c>
      <c r="AH37" s="113">
        <v>61</v>
      </c>
      <c r="AI37" s="113"/>
      <c r="AJ37" s="113"/>
      <c r="AK37" s="113"/>
      <c r="AL37" s="113"/>
      <c r="AM37" s="113"/>
      <c r="AN37" s="113">
        <v>7</v>
      </c>
      <c r="AO37" s="115">
        <v>12</v>
      </c>
      <c r="AP37" s="115">
        <v>15</v>
      </c>
      <c r="AQ37" s="115">
        <v>19</v>
      </c>
      <c r="AR37" s="113">
        <v>1</v>
      </c>
      <c r="AS37" s="113">
        <v>60</v>
      </c>
      <c r="AT37" s="113"/>
      <c r="AU37" s="113"/>
      <c r="AV37" s="113"/>
      <c r="AW37" s="113"/>
      <c r="AX37" s="113"/>
      <c r="AY37" s="113"/>
      <c r="AZ37" s="113"/>
      <c r="BA37" s="113"/>
      <c r="BB37" s="113">
        <v>6</v>
      </c>
      <c r="BC37" s="113">
        <v>16</v>
      </c>
      <c r="BD37" s="113"/>
      <c r="BE37" s="113"/>
      <c r="BF37" s="113">
        <v>1</v>
      </c>
      <c r="BG37" s="113">
        <v>3</v>
      </c>
      <c r="BH37" s="113"/>
      <c r="BI37" s="113"/>
      <c r="BJ37" s="113">
        <v>3</v>
      </c>
      <c r="BK37" s="113">
        <v>30</v>
      </c>
      <c r="BL37" s="113"/>
      <c r="BM37" s="113"/>
      <c r="BN37" s="113">
        <v>2</v>
      </c>
      <c r="BO37" s="113">
        <v>12</v>
      </c>
      <c r="BP37" s="113"/>
      <c r="BQ37" s="113"/>
      <c r="BR37" s="113">
        <v>24</v>
      </c>
      <c r="BS37" s="113">
        <v>27</v>
      </c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</row>
    <row r="38" spans="1:120" customFormat="1">
      <c r="A38" s="67">
        <f t="shared" si="3"/>
        <v>33</v>
      </c>
      <c r="B38" s="67" t="s">
        <v>62</v>
      </c>
      <c r="C38" s="67">
        <v>9341</v>
      </c>
      <c r="D38" s="66" t="s">
        <v>101</v>
      </c>
      <c r="E38" s="66">
        <f t="shared" si="0"/>
        <v>1</v>
      </c>
      <c r="F38" s="65" t="s">
        <v>64</v>
      </c>
      <c r="G38" s="104">
        <f t="shared" si="1"/>
        <v>40</v>
      </c>
      <c r="H38" s="104">
        <f t="shared" si="2"/>
        <v>1</v>
      </c>
      <c r="I38" s="112"/>
      <c r="J38" s="105"/>
      <c r="K38" s="114">
        <v>4</v>
      </c>
      <c r="L38" s="114">
        <v>2</v>
      </c>
      <c r="M38" s="114">
        <v>5</v>
      </c>
      <c r="N38" s="114">
        <v>15</v>
      </c>
      <c r="O38" s="114">
        <v>1</v>
      </c>
      <c r="P38" s="114">
        <v>1</v>
      </c>
      <c r="Q38" s="114">
        <v>4</v>
      </c>
      <c r="R38" s="114">
        <v>8</v>
      </c>
      <c r="S38" s="105"/>
      <c r="T38" s="114"/>
      <c r="U38" s="114"/>
      <c r="V38" s="114">
        <v>1</v>
      </c>
      <c r="W38" s="114"/>
      <c r="X38" s="114"/>
      <c r="Y38" s="114"/>
      <c r="Z38" s="114"/>
      <c r="AA38" s="114"/>
      <c r="AB38" s="105"/>
      <c r="AC38" s="105">
        <v>2</v>
      </c>
      <c r="AD38" s="105">
        <v>3</v>
      </c>
      <c r="AE38" s="105"/>
      <c r="AF38" s="105">
        <v>9</v>
      </c>
      <c r="AG38" s="105">
        <v>12</v>
      </c>
      <c r="AH38" s="105">
        <v>42</v>
      </c>
      <c r="AI38" s="105"/>
      <c r="AJ38" s="105"/>
      <c r="AK38" s="105"/>
      <c r="AL38" s="105"/>
      <c r="AM38" s="105"/>
      <c r="AN38" s="105"/>
      <c r="AO38" s="114">
        <v>9</v>
      </c>
      <c r="AP38" s="114">
        <v>6</v>
      </c>
      <c r="AQ38" s="114">
        <v>6</v>
      </c>
      <c r="AR38" s="105">
        <v>1</v>
      </c>
      <c r="AS38" s="105">
        <v>42</v>
      </c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>
        <v>2</v>
      </c>
      <c r="BG38" s="105">
        <v>2</v>
      </c>
      <c r="BH38" s="105"/>
      <c r="BI38" s="105"/>
      <c r="BJ38" s="105">
        <v>2</v>
      </c>
      <c r="BK38" s="105">
        <v>2</v>
      </c>
      <c r="BL38" s="105">
        <v>2</v>
      </c>
      <c r="BM38" s="105">
        <v>5</v>
      </c>
      <c r="BN38" s="105"/>
      <c r="BO38" s="105"/>
      <c r="BP38" s="105">
        <v>2</v>
      </c>
      <c r="BQ38" s="105">
        <v>8</v>
      </c>
      <c r="BR38" s="105"/>
      <c r="BS38" s="105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</row>
    <row r="39" spans="1:120" customFormat="1">
      <c r="A39" s="67">
        <f t="shared" si="3"/>
        <v>34</v>
      </c>
      <c r="B39" s="67" t="s">
        <v>62</v>
      </c>
      <c r="C39" s="67">
        <v>9342</v>
      </c>
      <c r="D39" s="66" t="s">
        <v>102</v>
      </c>
      <c r="E39" s="66" t="str">
        <f t="shared" si="0"/>
        <v/>
      </c>
      <c r="F39" s="65" t="s">
        <v>66</v>
      </c>
      <c r="G39" s="104">
        <f t="shared" si="1"/>
        <v>120</v>
      </c>
      <c r="H39" s="104">
        <f t="shared" si="2"/>
        <v>24</v>
      </c>
      <c r="I39" s="112"/>
      <c r="J39" s="105"/>
      <c r="K39" s="114">
        <v>11</v>
      </c>
      <c r="L39" s="114">
        <v>12</v>
      </c>
      <c r="M39" s="114">
        <v>24</v>
      </c>
      <c r="N39" s="114">
        <v>22</v>
      </c>
      <c r="O39" s="114">
        <v>9</v>
      </c>
      <c r="P39" s="114">
        <v>10</v>
      </c>
      <c r="Q39" s="114">
        <v>10</v>
      </c>
      <c r="R39" s="114">
        <v>22</v>
      </c>
      <c r="S39" s="105"/>
      <c r="T39" s="114">
        <v>4</v>
      </c>
      <c r="U39" s="114">
        <v>3</v>
      </c>
      <c r="V39" s="114">
        <v>3</v>
      </c>
      <c r="W39" s="114">
        <v>2</v>
      </c>
      <c r="X39" s="114">
        <v>2</v>
      </c>
      <c r="Y39" s="114">
        <v>4</v>
      </c>
      <c r="Z39" s="114">
        <v>5</v>
      </c>
      <c r="AA39" s="114">
        <v>1</v>
      </c>
      <c r="AB39" s="105"/>
      <c r="AC39" s="105">
        <v>1</v>
      </c>
      <c r="AD39" s="105"/>
      <c r="AE39" s="105"/>
      <c r="AF39" s="105">
        <v>20</v>
      </c>
      <c r="AG39" s="105">
        <v>20</v>
      </c>
      <c r="AH39" s="105">
        <v>55</v>
      </c>
      <c r="AI39" s="105">
        <v>1</v>
      </c>
      <c r="AJ39" s="105"/>
      <c r="AK39" s="105"/>
      <c r="AL39" s="105"/>
      <c r="AM39" s="105"/>
      <c r="AN39" s="105"/>
      <c r="AO39" s="114"/>
      <c r="AP39" s="114"/>
      <c r="AQ39" s="114"/>
      <c r="AR39" s="105">
        <v>1</v>
      </c>
      <c r="AS39" s="105">
        <v>40</v>
      </c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5"/>
      <c r="BN39" s="105"/>
      <c r="BO39" s="105"/>
      <c r="BP39" s="105"/>
      <c r="BQ39" s="105"/>
      <c r="BR39" s="105"/>
      <c r="BS39" s="105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</row>
    <row r="40" spans="1:120" customFormat="1">
      <c r="A40" s="67">
        <f t="shared" si="3"/>
        <v>35</v>
      </c>
      <c r="B40" s="67" t="s">
        <v>62</v>
      </c>
      <c r="C40" s="67">
        <v>9309</v>
      </c>
      <c r="D40" s="66" t="s">
        <v>103</v>
      </c>
      <c r="E40" s="66" t="str">
        <f t="shared" si="0"/>
        <v/>
      </c>
      <c r="F40" s="65" t="s">
        <v>66</v>
      </c>
      <c r="G40" s="104">
        <f t="shared" si="1"/>
        <v>113</v>
      </c>
      <c r="H40" s="104">
        <f t="shared" si="2"/>
        <v>255</v>
      </c>
      <c r="I40" s="112"/>
      <c r="J40" s="105"/>
      <c r="K40" s="115">
        <v>5</v>
      </c>
      <c r="L40" s="115">
        <v>13</v>
      </c>
      <c r="M40" s="115">
        <v>29</v>
      </c>
      <c r="N40" s="115">
        <v>15</v>
      </c>
      <c r="O40" s="115">
        <v>9</v>
      </c>
      <c r="P40" s="115">
        <v>10</v>
      </c>
      <c r="Q40" s="115">
        <v>25</v>
      </c>
      <c r="R40" s="115">
        <v>7</v>
      </c>
      <c r="S40" s="113"/>
      <c r="T40" s="115">
        <v>64</v>
      </c>
      <c r="U40" s="115">
        <v>34</v>
      </c>
      <c r="V40" s="115">
        <v>31</v>
      </c>
      <c r="W40" s="115">
        <v>14</v>
      </c>
      <c r="X40" s="115">
        <v>60</v>
      </c>
      <c r="Y40" s="115">
        <v>22</v>
      </c>
      <c r="Z40" s="115">
        <v>21</v>
      </c>
      <c r="AA40" s="115">
        <v>9</v>
      </c>
      <c r="AB40" s="113"/>
      <c r="AC40" s="113"/>
      <c r="AD40" s="113"/>
      <c r="AE40" s="113"/>
      <c r="AF40" s="113">
        <v>49</v>
      </c>
      <c r="AG40" s="113">
        <v>7</v>
      </c>
      <c r="AH40" s="113">
        <v>195</v>
      </c>
      <c r="AI40" s="113"/>
      <c r="AJ40" s="113"/>
      <c r="AK40" s="113"/>
      <c r="AL40" s="113"/>
      <c r="AM40" s="113"/>
      <c r="AN40" s="113"/>
      <c r="AO40" s="115"/>
      <c r="AP40" s="115">
        <v>18</v>
      </c>
      <c r="AQ40" s="115">
        <v>90</v>
      </c>
      <c r="AR40" s="113">
        <v>1</v>
      </c>
      <c r="AS40" s="113">
        <v>30</v>
      </c>
      <c r="AT40" s="113"/>
      <c r="AU40" s="113"/>
      <c r="AV40" s="113">
        <v>1</v>
      </c>
      <c r="AW40" s="113">
        <v>20</v>
      </c>
      <c r="AX40" s="113">
        <v>1</v>
      </c>
      <c r="AY40" s="113">
        <v>8</v>
      </c>
      <c r="AZ40" s="113"/>
      <c r="BA40" s="113"/>
      <c r="BB40" s="113"/>
      <c r="BC40" s="113"/>
      <c r="BD40" s="113">
        <v>1</v>
      </c>
      <c r="BE40" s="113">
        <v>8</v>
      </c>
      <c r="BF40" s="113">
        <v>7</v>
      </c>
      <c r="BG40" s="113">
        <v>22</v>
      </c>
      <c r="BH40" s="113">
        <v>1</v>
      </c>
      <c r="BI40" s="113">
        <v>15</v>
      </c>
      <c r="BJ40" s="113">
        <v>22</v>
      </c>
      <c r="BK40" s="113">
        <v>54</v>
      </c>
      <c r="BL40" s="113">
        <v>1</v>
      </c>
      <c r="BM40" s="113">
        <v>16</v>
      </c>
      <c r="BN40" s="113">
        <v>1</v>
      </c>
      <c r="BO40" s="113">
        <v>8</v>
      </c>
      <c r="BP40" s="113"/>
      <c r="BQ40" s="113"/>
      <c r="BR40" s="113">
        <v>57</v>
      </c>
      <c r="BS40" s="113">
        <v>139</v>
      </c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</row>
    <row r="41" spans="1:120" customFormat="1">
      <c r="A41" s="67">
        <f t="shared" si="3"/>
        <v>36</v>
      </c>
      <c r="B41" s="67" t="s">
        <v>62</v>
      </c>
      <c r="C41" s="67">
        <v>12724</v>
      </c>
      <c r="D41" s="66" t="s">
        <v>104</v>
      </c>
      <c r="E41" s="66">
        <f t="shared" si="0"/>
        <v>1</v>
      </c>
      <c r="F41" s="65" t="s">
        <v>64</v>
      </c>
      <c r="G41" s="104">
        <f t="shared" si="1"/>
        <v>88</v>
      </c>
      <c r="H41" s="104">
        <f t="shared" si="2"/>
        <v>80</v>
      </c>
      <c r="I41" s="112"/>
      <c r="J41" s="105"/>
      <c r="K41" s="114">
        <v>7</v>
      </c>
      <c r="L41" s="114">
        <v>15</v>
      </c>
      <c r="M41" s="114">
        <v>13</v>
      </c>
      <c r="N41" s="114">
        <v>13</v>
      </c>
      <c r="O41" s="114">
        <v>7</v>
      </c>
      <c r="P41" s="114">
        <v>10</v>
      </c>
      <c r="Q41" s="114">
        <v>11</v>
      </c>
      <c r="R41" s="114">
        <v>12</v>
      </c>
      <c r="S41" s="105"/>
      <c r="T41" s="114">
        <v>27</v>
      </c>
      <c r="U41" s="114">
        <v>6</v>
      </c>
      <c r="V41" s="114">
        <v>4</v>
      </c>
      <c r="W41" s="114"/>
      <c r="X41" s="114">
        <v>29</v>
      </c>
      <c r="Y41" s="114">
        <v>8</v>
      </c>
      <c r="Z41" s="114">
        <v>6</v>
      </c>
      <c r="AA41" s="114"/>
      <c r="AB41" s="105">
        <v>8</v>
      </c>
      <c r="AC41" s="105">
        <v>1</v>
      </c>
      <c r="AD41" s="105">
        <v>2</v>
      </c>
      <c r="AE41" s="105"/>
      <c r="AF41" s="105">
        <v>11</v>
      </c>
      <c r="AG41" s="105">
        <v>10</v>
      </c>
      <c r="AH41" s="105">
        <v>55</v>
      </c>
      <c r="AI41" s="105">
        <v>11</v>
      </c>
      <c r="AJ41" s="105"/>
      <c r="AK41" s="105"/>
      <c r="AL41" s="105"/>
      <c r="AM41" s="105"/>
      <c r="AN41" s="105"/>
      <c r="AO41" s="114">
        <v>13</v>
      </c>
      <c r="AP41" s="114">
        <v>5</v>
      </c>
      <c r="AQ41" s="115">
        <v>12</v>
      </c>
      <c r="AR41" s="113">
        <v>1</v>
      </c>
      <c r="AS41" s="113">
        <v>55</v>
      </c>
      <c r="AT41" s="113"/>
      <c r="AU41" s="113"/>
      <c r="AV41" s="113"/>
      <c r="AW41" s="113"/>
      <c r="AX41" s="113"/>
      <c r="AY41" s="113"/>
      <c r="AZ41" s="113"/>
      <c r="BA41" s="113"/>
      <c r="BB41" s="113">
        <v>5</v>
      </c>
      <c r="BC41" s="113">
        <v>2</v>
      </c>
      <c r="BD41" s="113"/>
      <c r="BE41" s="113"/>
      <c r="BF41" s="113">
        <v>4</v>
      </c>
      <c r="BG41" s="113">
        <v>1</v>
      </c>
      <c r="BH41" s="113"/>
      <c r="BI41" s="113"/>
      <c r="BJ41" s="113">
        <v>4</v>
      </c>
      <c r="BK41" s="113">
        <v>4</v>
      </c>
      <c r="BL41" s="113"/>
      <c r="BM41" s="113"/>
      <c r="BN41" s="113">
        <v>2</v>
      </c>
      <c r="BO41" s="113">
        <v>2</v>
      </c>
      <c r="BP41" s="113">
        <v>1</v>
      </c>
      <c r="BQ41" s="113">
        <v>4</v>
      </c>
      <c r="BR41" s="113">
        <v>2</v>
      </c>
      <c r="BS41" s="113">
        <v>1</v>
      </c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</row>
    <row r="42" spans="1:120" customFormat="1">
      <c r="A42" s="67">
        <f t="shared" si="3"/>
        <v>37</v>
      </c>
      <c r="B42" s="67" t="s">
        <v>62</v>
      </c>
      <c r="C42" s="67">
        <v>9311</v>
      </c>
      <c r="D42" s="66" t="s">
        <v>105</v>
      </c>
      <c r="E42" s="66">
        <f t="shared" si="0"/>
        <v>1</v>
      </c>
      <c r="F42" s="65" t="s">
        <v>64</v>
      </c>
      <c r="G42" s="104">
        <f t="shared" si="1"/>
        <v>80</v>
      </c>
      <c r="H42" s="104">
        <f t="shared" si="2"/>
        <v>31</v>
      </c>
      <c r="I42" s="112"/>
      <c r="J42" s="105"/>
      <c r="K42" s="115">
        <v>2</v>
      </c>
      <c r="L42" s="115">
        <v>8</v>
      </c>
      <c r="M42" s="115">
        <v>23</v>
      </c>
      <c r="N42" s="115">
        <v>19</v>
      </c>
      <c r="O42" s="115">
        <v>1</v>
      </c>
      <c r="P42" s="115">
        <v>1</v>
      </c>
      <c r="Q42" s="115">
        <v>15</v>
      </c>
      <c r="R42" s="115">
        <v>11</v>
      </c>
      <c r="S42" s="113"/>
      <c r="T42" s="115">
        <v>1</v>
      </c>
      <c r="U42" s="115">
        <v>7</v>
      </c>
      <c r="V42" s="115">
        <v>4</v>
      </c>
      <c r="W42" s="115">
        <v>4</v>
      </c>
      <c r="X42" s="115"/>
      <c r="Y42" s="115">
        <v>7</v>
      </c>
      <c r="Z42" s="115">
        <v>2</v>
      </c>
      <c r="AA42" s="115">
        <v>6</v>
      </c>
      <c r="AB42" s="113">
        <v>13</v>
      </c>
      <c r="AC42" s="113">
        <v>3</v>
      </c>
      <c r="AD42" s="113">
        <v>2</v>
      </c>
      <c r="AE42" s="113">
        <v>2</v>
      </c>
      <c r="AF42" s="113">
        <v>8</v>
      </c>
      <c r="AG42" s="113">
        <v>8</v>
      </c>
      <c r="AH42" s="113">
        <v>63</v>
      </c>
      <c r="AI42" s="113"/>
      <c r="AJ42" s="113"/>
      <c r="AK42" s="113"/>
      <c r="AL42" s="113"/>
      <c r="AM42" s="113"/>
      <c r="AN42" s="113">
        <v>5</v>
      </c>
      <c r="AO42" s="115"/>
      <c r="AP42" s="115"/>
      <c r="AQ42" s="115">
        <v>70</v>
      </c>
      <c r="AR42" s="113">
        <v>1</v>
      </c>
      <c r="AS42" s="113">
        <v>40</v>
      </c>
      <c r="AT42" s="113"/>
      <c r="AU42" s="113"/>
      <c r="AV42" s="113"/>
      <c r="AW42" s="113"/>
      <c r="AX42" s="113"/>
      <c r="AY42" s="113"/>
      <c r="AZ42" s="113"/>
      <c r="BA42" s="113"/>
      <c r="BB42" s="113">
        <v>7</v>
      </c>
      <c r="BC42" s="113">
        <v>14</v>
      </c>
      <c r="BD42" s="113">
        <v>1</v>
      </c>
      <c r="BE42" s="113">
        <v>15</v>
      </c>
      <c r="BF42" s="113"/>
      <c r="BG42" s="113"/>
      <c r="BH42" s="113">
        <v>1</v>
      </c>
      <c r="BI42" s="113">
        <v>20</v>
      </c>
      <c r="BJ42" s="113">
        <v>26.5</v>
      </c>
      <c r="BK42" s="113">
        <v>50</v>
      </c>
      <c r="BL42" s="113">
        <v>2</v>
      </c>
      <c r="BM42" s="113">
        <v>29</v>
      </c>
      <c r="BN42" s="113">
        <v>53</v>
      </c>
      <c r="BO42" s="113">
        <v>41.75</v>
      </c>
      <c r="BP42" s="113">
        <v>7</v>
      </c>
      <c r="BQ42" s="113">
        <v>60</v>
      </c>
      <c r="BR42" s="113">
        <v>115</v>
      </c>
      <c r="BS42" s="113">
        <v>40</v>
      </c>
      <c r="BT42" s="88" t="s">
        <v>106</v>
      </c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</row>
    <row r="43" spans="1:120" s="13" customFormat="1">
      <c r="A43" s="96">
        <f t="shared" si="3"/>
        <v>38</v>
      </c>
      <c r="B43" s="96" t="s">
        <v>62</v>
      </c>
      <c r="C43" s="96">
        <v>9312</v>
      </c>
      <c r="D43" s="92" t="s">
        <v>107</v>
      </c>
      <c r="E43" s="92" t="str">
        <f t="shared" si="0"/>
        <v/>
      </c>
      <c r="F43" s="89" t="s">
        <v>66</v>
      </c>
      <c r="G43" s="116">
        <f t="shared" si="1"/>
        <v>22</v>
      </c>
      <c r="H43" s="116">
        <f t="shared" si="2"/>
        <v>3</v>
      </c>
      <c r="I43" s="116"/>
      <c r="J43" s="116"/>
      <c r="K43" s="117"/>
      <c r="L43" s="117">
        <v>3</v>
      </c>
      <c r="M43" s="117">
        <v>7</v>
      </c>
      <c r="N43" s="117">
        <v>3</v>
      </c>
      <c r="O43" s="117"/>
      <c r="P43" s="117">
        <v>3</v>
      </c>
      <c r="Q43" s="117">
        <v>4</v>
      </c>
      <c r="R43" s="117">
        <v>2</v>
      </c>
      <c r="S43" s="117"/>
      <c r="T43" s="117"/>
      <c r="U43" s="117"/>
      <c r="V43" s="117">
        <v>1</v>
      </c>
      <c r="W43" s="117"/>
      <c r="X43" s="117"/>
      <c r="Y43" s="117">
        <v>1</v>
      </c>
      <c r="Z43" s="117">
        <v>1</v>
      </c>
      <c r="AA43" s="117"/>
      <c r="AB43" s="117"/>
      <c r="AC43" s="117">
        <v>2</v>
      </c>
      <c r="AD43" s="117"/>
      <c r="AE43" s="117"/>
      <c r="AF43" s="117">
        <v>9</v>
      </c>
      <c r="AG43" s="117">
        <v>3</v>
      </c>
      <c r="AH43" s="117">
        <v>20</v>
      </c>
      <c r="AI43" s="117"/>
      <c r="AJ43" s="117"/>
      <c r="AK43" s="117"/>
      <c r="AL43" s="117"/>
      <c r="AM43" s="117"/>
      <c r="AN43" s="117"/>
      <c r="AO43" s="117"/>
      <c r="AP43" s="117"/>
      <c r="AQ43" s="117"/>
      <c r="AR43" s="117">
        <v>1</v>
      </c>
      <c r="AS43" s="117">
        <v>20</v>
      </c>
      <c r="AT43" s="117"/>
      <c r="AU43" s="117"/>
      <c r="AV43" s="117"/>
      <c r="AW43" s="117"/>
      <c r="AX43" s="117"/>
      <c r="AY43" s="117"/>
      <c r="AZ43" s="117"/>
      <c r="BA43" s="117"/>
      <c r="BB43" s="117">
        <v>5</v>
      </c>
      <c r="BC43" s="117">
        <v>4</v>
      </c>
      <c r="BD43" s="117"/>
      <c r="BE43" s="117"/>
      <c r="BF43" s="117">
        <v>1</v>
      </c>
      <c r="BG43" s="117">
        <v>2</v>
      </c>
      <c r="BH43" s="117"/>
      <c r="BI43" s="117"/>
      <c r="BJ43" s="117">
        <v>2</v>
      </c>
      <c r="BK43" s="117">
        <v>2</v>
      </c>
      <c r="BL43" s="117"/>
      <c r="BM43" s="117"/>
      <c r="BN43" s="117">
        <v>2</v>
      </c>
      <c r="BO43" s="117">
        <v>2</v>
      </c>
      <c r="BP43" s="117"/>
      <c r="BQ43" s="117"/>
      <c r="BR43" s="117">
        <v>4</v>
      </c>
      <c r="BS43" s="117">
        <v>20</v>
      </c>
      <c r="BT43" s="90" t="s">
        <v>108</v>
      </c>
      <c r="BU43" s="90"/>
      <c r="BV43" s="90"/>
      <c r="BW43" s="90"/>
      <c r="BX43" s="90"/>
      <c r="BY43" s="90"/>
      <c r="BZ43" s="90"/>
      <c r="CA43" s="90"/>
      <c r="CB43" s="90"/>
      <c r="CC43" s="90"/>
      <c r="CD43" s="90"/>
      <c r="CE43" s="90"/>
      <c r="CF43" s="90"/>
      <c r="CG43" s="90"/>
      <c r="CH43" s="90"/>
      <c r="CI43" s="90"/>
    </row>
    <row r="44" spans="1:120" customFormat="1">
      <c r="A44" s="67">
        <f t="shared" si="3"/>
        <v>39</v>
      </c>
      <c r="B44" s="67" t="s">
        <v>62</v>
      </c>
      <c r="C44" s="67">
        <v>9313</v>
      </c>
      <c r="D44" s="66" t="s">
        <v>109</v>
      </c>
      <c r="E44" s="66" t="str">
        <f t="shared" si="0"/>
        <v/>
      </c>
      <c r="F44" s="65" t="s">
        <v>66</v>
      </c>
      <c r="G44" s="104">
        <f t="shared" si="1"/>
        <v>151</v>
      </c>
      <c r="H44" s="104">
        <f t="shared" si="2"/>
        <v>43</v>
      </c>
      <c r="I44" s="112"/>
      <c r="J44" s="105"/>
      <c r="K44" s="115">
        <v>30</v>
      </c>
      <c r="L44" s="115">
        <v>21</v>
      </c>
      <c r="M44" s="115">
        <v>16</v>
      </c>
      <c r="N44" s="115">
        <v>4</v>
      </c>
      <c r="O44" s="115">
        <v>42</v>
      </c>
      <c r="P44" s="115">
        <v>20</v>
      </c>
      <c r="Q44" s="115">
        <v>14</v>
      </c>
      <c r="R44" s="115">
        <v>4</v>
      </c>
      <c r="S44" s="113"/>
      <c r="T44" s="115">
        <v>10</v>
      </c>
      <c r="U44" s="115">
        <v>9</v>
      </c>
      <c r="V44" s="115">
        <v>4</v>
      </c>
      <c r="W44" s="115"/>
      <c r="X44" s="115">
        <v>5</v>
      </c>
      <c r="Y44" s="115">
        <v>10</v>
      </c>
      <c r="Z44" s="115">
        <v>3</v>
      </c>
      <c r="AA44" s="115">
        <v>2</v>
      </c>
      <c r="AB44" s="113">
        <v>2</v>
      </c>
      <c r="AC44" s="113"/>
      <c r="AD44" s="113"/>
      <c r="AE44" s="113">
        <v>6</v>
      </c>
      <c r="AF44" s="113">
        <v>22</v>
      </c>
      <c r="AG44" s="113">
        <v>12</v>
      </c>
      <c r="AH44" s="113">
        <v>60</v>
      </c>
      <c r="AI44" s="113"/>
      <c r="AJ44" s="113">
        <v>2</v>
      </c>
      <c r="AK44" s="113">
        <v>3</v>
      </c>
      <c r="AL44" s="113"/>
      <c r="AM44" s="113"/>
      <c r="AN44" s="113">
        <v>4</v>
      </c>
      <c r="AO44" s="115">
        <v>42</v>
      </c>
      <c r="AP44" s="115">
        <v>11</v>
      </c>
      <c r="AQ44" s="115">
        <v>35</v>
      </c>
      <c r="AR44" s="113">
        <v>1</v>
      </c>
      <c r="AS44" s="113">
        <v>50</v>
      </c>
      <c r="AT44" s="113"/>
      <c r="AU44" s="113"/>
      <c r="AV44" s="113"/>
      <c r="AW44" s="113"/>
      <c r="AX44" s="113"/>
      <c r="AY44" s="113"/>
      <c r="AZ44" s="113"/>
      <c r="BA44" s="113"/>
      <c r="BB44" s="113">
        <v>2</v>
      </c>
      <c r="BC44" s="113">
        <v>12</v>
      </c>
      <c r="BD44" s="113"/>
      <c r="BE44" s="113"/>
      <c r="BF44" s="113">
        <v>8</v>
      </c>
      <c r="BG44" s="113">
        <v>1</v>
      </c>
      <c r="BH44" s="113"/>
      <c r="BI44" s="113"/>
      <c r="BJ44" s="113">
        <v>12</v>
      </c>
      <c r="BK44" s="113">
        <v>26</v>
      </c>
      <c r="BL44" s="113">
        <v>1</v>
      </c>
      <c r="BM44" s="113">
        <v>20</v>
      </c>
      <c r="BN44" s="113">
        <v>1</v>
      </c>
      <c r="BO44" s="113">
        <v>3.5</v>
      </c>
      <c r="BP44" s="113"/>
      <c r="BQ44" s="113"/>
      <c r="BR44" s="113"/>
      <c r="BS44" s="113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</row>
    <row r="45" spans="1:120" customFormat="1">
      <c r="A45" s="67">
        <f t="shared" si="3"/>
        <v>40</v>
      </c>
      <c r="B45" s="67" t="s">
        <v>62</v>
      </c>
      <c r="C45" s="67">
        <v>9284</v>
      </c>
      <c r="D45" s="66" t="s">
        <v>110</v>
      </c>
      <c r="E45" s="66" t="str">
        <f t="shared" si="0"/>
        <v/>
      </c>
      <c r="F45" s="65" t="s">
        <v>66</v>
      </c>
      <c r="G45" s="104">
        <f t="shared" si="1"/>
        <v>58</v>
      </c>
      <c r="H45" s="104">
        <f t="shared" si="2"/>
        <v>0</v>
      </c>
      <c r="I45" s="112"/>
      <c r="J45" s="105"/>
      <c r="K45" s="114">
        <v>1</v>
      </c>
      <c r="L45" s="114">
        <v>1</v>
      </c>
      <c r="M45" s="114">
        <v>9</v>
      </c>
      <c r="N45" s="114">
        <v>28</v>
      </c>
      <c r="O45" s="114">
        <v>3</v>
      </c>
      <c r="P45" s="114">
        <v>1</v>
      </c>
      <c r="Q45" s="114">
        <v>3</v>
      </c>
      <c r="R45" s="114">
        <v>12</v>
      </c>
      <c r="S45" s="105">
        <v>0</v>
      </c>
      <c r="T45" s="114"/>
      <c r="U45" s="114"/>
      <c r="V45" s="114"/>
      <c r="W45" s="114"/>
      <c r="X45" s="114"/>
      <c r="Y45" s="114"/>
      <c r="Z45" s="114"/>
      <c r="AA45" s="114"/>
      <c r="AB45" s="105">
        <v>2</v>
      </c>
      <c r="AC45" s="105">
        <v>3</v>
      </c>
      <c r="AD45" s="105"/>
      <c r="AE45" s="105">
        <v>3</v>
      </c>
      <c r="AF45" s="105">
        <v>1</v>
      </c>
      <c r="AG45" s="105"/>
      <c r="AH45" s="105">
        <v>24</v>
      </c>
      <c r="AI45" s="105"/>
      <c r="AJ45" s="105"/>
      <c r="AK45" s="105"/>
      <c r="AL45" s="105"/>
      <c r="AM45" s="105"/>
      <c r="AN45" s="105"/>
      <c r="AO45" s="114"/>
      <c r="AP45" s="114"/>
      <c r="AQ45" s="114">
        <v>10</v>
      </c>
      <c r="AR45" s="105">
        <v>2</v>
      </c>
      <c r="AS45" s="105">
        <v>20</v>
      </c>
      <c r="AT45" s="105"/>
      <c r="AU45" s="105"/>
      <c r="AV45" s="105"/>
      <c r="AW45" s="105"/>
      <c r="AX45" s="105"/>
      <c r="AY45" s="105"/>
      <c r="AZ45" s="105"/>
      <c r="BA45" s="105"/>
      <c r="BB45" s="105">
        <v>12</v>
      </c>
      <c r="BC45" s="105">
        <v>20</v>
      </c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>
        <v>12</v>
      </c>
      <c r="BO45" s="105">
        <v>18</v>
      </c>
      <c r="BP45" s="105"/>
      <c r="BQ45" s="105"/>
      <c r="BR45" s="105"/>
      <c r="BS45" s="105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</row>
    <row r="46" spans="1:120" s="13" customFormat="1">
      <c r="A46" s="96">
        <f t="shared" si="3"/>
        <v>41</v>
      </c>
      <c r="B46" s="96" t="s">
        <v>62</v>
      </c>
      <c r="C46" s="96">
        <v>18665</v>
      </c>
      <c r="D46" s="92" t="s">
        <v>111</v>
      </c>
      <c r="E46" s="92" t="str">
        <f t="shared" si="0"/>
        <v/>
      </c>
      <c r="F46" s="89" t="s">
        <v>66</v>
      </c>
      <c r="G46" s="116">
        <f t="shared" si="1"/>
        <v>47</v>
      </c>
      <c r="H46" s="116">
        <f t="shared" si="2"/>
        <v>0</v>
      </c>
      <c r="I46" s="116"/>
      <c r="J46" s="116"/>
      <c r="K46" s="116">
        <v>1</v>
      </c>
      <c r="L46" s="116">
        <v>10</v>
      </c>
      <c r="M46" s="116">
        <v>2</v>
      </c>
      <c r="N46" s="116">
        <v>11</v>
      </c>
      <c r="O46" s="116"/>
      <c r="P46" s="116">
        <v>6</v>
      </c>
      <c r="Q46" s="116">
        <v>6</v>
      </c>
      <c r="R46" s="116">
        <v>11</v>
      </c>
      <c r="S46" s="116">
        <v>0</v>
      </c>
      <c r="T46" s="116"/>
      <c r="U46" s="116"/>
      <c r="V46" s="116"/>
      <c r="W46" s="116"/>
      <c r="X46" s="116"/>
      <c r="Y46" s="116"/>
      <c r="Z46" s="116"/>
      <c r="AA46" s="116"/>
      <c r="AB46" s="116"/>
      <c r="AC46" s="116">
        <v>1</v>
      </c>
      <c r="AD46" s="116">
        <v>4</v>
      </c>
      <c r="AE46" s="116"/>
      <c r="AF46" s="116">
        <v>13</v>
      </c>
      <c r="AG46" s="116">
        <v>10</v>
      </c>
      <c r="AH46" s="116">
        <v>47</v>
      </c>
      <c r="AI46" s="116">
        <v>1</v>
      </c>
      <c r="AJ46" s="116">
        <v>1</v>
      </c>
      <c r="AK46" s="116"/>
      <c r="AL46" s="116"/>
      <c r="AM46" s="116"/>
      <c r="AN46" s="116"/>
      <c r="AO46" s="116">
        <v>13</v>
      </c>
      <c r="AP46" s="116">
        <v>10</v>
      </c>
      <c r="AQ46" s="116">
        <v>15</v>
      </c>
      <c r="AR46" s="116"/>
      <c r="AS46" s="116"/>
      <c r="AT46" s="116"/>
      <c r="AU46" s="116"/>
      <c r="AV46" s="116">
        <v>1</v>
      </c>
      <c r="AW46" s="116">
        <v>20</v>
      </c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91" t="s">
        <v>112</v>
      </c>
      <c r="BU46" s="90"/>
      <c r="BV46" s="90"/>
      <c r="BW46" s="90"/>
      <c r="BX46" s="90"/>
      <c r="BY46" s="90"/>
      <c r="BZ46" s="90"/>
      <c r="CA46" s="90"/>
      <c r="CB46" s="90"/>
      <c r="CC46" s="90"/>
      <c r="CD46" s="90"/>
      <c r="CE46" s="90"/>
      <c r="CF46" s="90"/>
      <c r="CG46" s="90"/>
      <c r="CH46" s="90"/>
      <c r="CI46" s="90"/>
    </row>
    <row r="47" spans="1:120" customFormat="1">
      <c r="A47" s="67">
        <f t="shared" si="3"/>
        <v>42</v>
      </c>
      <c r="B47" s="67" t="s">
        <v>62</v>
      </c>
      <c r="C47" s="67">
        <v>13344</v>
      </c>
      <c r="D47" s="66" t="s">
        <v>113</v>
      </c>
      <c r="E47" s="66" t="str">
        <f t="shared" si="0"/>
        <v/>
      </c>
      <c r="F47" s="65" t="s">
        <v>66</v>
      </c>
      <c r="G47" s="104">
        <f t="shared" si="1"/>
        <v>38</v>
      </c>
      <c r="H47" s="104">
        <f t="shared" si="2"/>
        <v>22</v>
      </c>
      <c r="I47" s="112"/>
      <c r="J47" s="105"/>
      <c r="K47" s="105">
        <v>2</v>
      </c>
      <c r="L47" s="105">
        <v>7</v>
      </c>
      <c r="M47" s="105">
        <v>9</v>
      </c>
      <c r="N47" s="105">
        <v>2</v>
      </c>
      <c r="O47" s="105">
        <v>2</v>
      </c>
      <c r="P47" s="105">
        <v>5</v>
      </c>
      <c r="Q47" s="105">
        <v>7</v>
      </c>
      <c r="R47" s="105">
        <v>4</v>
      </c>
      <c r="S47" s="105"/>
      <c r="T47" s="105">
        <v>12</v>
      </c>
      <c r="U47" s="105">
        <v>1</v>
      </c>
      <c r="V47" s="105"/>
      <c r="W47" s="105"/>
      <c r="X47" s="105">
        <v>8</v>
      </c>
      <c r="Y47" s="105">
        <v>1</v>
      </c>
      <c r="Z47" s="105"/>
      <c r="AA47" s="105"/>
      <c r="AB47" s="105"/>
      <c r="AC47" s="105">
        <v>11</v>
      </c>
      <c r="AD47" s="105"/>
      <c r="AE47" s="105"/>
      <c r="AF47" s="105">
        <v>8</v>
      </c>
      <c r="AG47" s="105">
        <v>3</v>
      </c>
      <c r="AH47" s="105">
        <v>35</v>
      </c>
      <c r="AI47" s="105"/>
      <c r="AJ47" s="105"/>
      <c r="AK47" s="105"/>
      <c r="AL47" s="105"/>
      <c r="AM47" s="105"/>
      <c r="AN47" s="105"/>
      <c r="AO47" s="105">
        <v>16</v>
      </c>
      <c r="AP47" s="105">
        <v>4</v>
      </c>
      <c r="AQ47" s="115">
        <v>40</v>
      </c>
      <c r="AR47" s="113">
        <v>1</v>
      </c>
      <c r="AS47" s="113">
        <v>10</v>
      </c>
      <c r="AT47" s="113">
        <v>2</v>
      </c>
      <c r="AU47" s="113">
        <v>3</v>
      </c>
      <c r="AV47" s="113"/>
      <c r="AW47" s="113"/>
      <c r="AX47" s="113"/>
      <c r="AY47" s="113"/>
      <c r="AZ47" s="113"/>
      <c r="BA47" s="113"/>
      <c r="BB47" s="113">
        <v>8</v>
      </c>
      <c r="BC47" s="113">
        <v>3</v>
      </c>
      <c r="BD47" s="113"/>
      <c r="BE47" s="113"/>
      <c r="BF47" s="113"/>
      <c r="BG47" s="113"/>
      <c r="BH47" s="113"/>
      <c r="BI47" s="113"/>
      <c r="BJ47" s="113"/>
      <c r="BK47" s="113"/>
      <c r="BL47" s="113"/>
      <c r="BM47" s="113"/>
      <c r="BN47" s="113">
        <v>1</v>
      </c>
      <c r="BO47" s="113">
        <v>1</v>
      </c>
      <c r="BP47" s="113"/>
      <c r="BQ47" s="113"/>
      <c r="BR47" s="113"/>
      <c r="BS47" s="113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</row>
    <row r="48" spans="1:120" customFormat="1">
      <c r="A48" s="67">
        <f t="shared" si="3"/>
        <v>43</v>
      </c>
      <c r="B48" s="67" t="s">
        <v>62</v>
      </c>
      <c r="C48" s="67">
        <v>9272</v>
      </c>
      <c r="D48" s="66" t="s">
        <v>114</v>
      </c>
      <c r="E48" s="66" t="str">
        <f t="shared" si="0"/>
        <v/>
      </c>
      <c r="F48" s="65" t="s">
        <v>66</v>
      </c>
      <c r="G48" s="104">
        <f t="shared" si="1"/>
        <v>30</v>
      </c>
      <c r="H48" s="104">
        <f t="shared" si="2"/>
        <v>6</v>
      </c>
      <c r="I48" s="112"/>
      <c r="J48" s="113"/>
      <c r="K48" s="114"/>
      <c r="L48" s="114"/>
      <c r="M48" s="114">
        <v>2</v>
      </c>
      <c r="N48" s="114">
        <v>20</v>
      </c>
      <c r="O48" s="114"/>
      <c r="P48" s="114"/>
      <c r="Q48" s="114"/>
      <c r="R48" s="114">
        <v>8</v>
      </c>
      <c r="S48" s="105"/>
      <c r="T48" s="114"/>
      <c r="U48" s="114"/>
      <c r="V48" s="114"/>
      <c r="W48" s="114">
        <v>5</v>
      </c>
      <c r="X48" s="114"/>
      <c r="Y48" s="114"/>
      <c r="Z48" s="114"/>
      <c r="AA48" s="114">
        <v>1</v>
      </c>
      <c r="AB48" s="105"/>
      <c r="AC48" s="105">
        <v>1</v>
      </c>
      <c r="AD48" s="105">
        <v>1</v>
      </c>
      <c r="AE48" s="105">
        <v>2</v>
      </c>
      <c r="AF48" s="105"/>
      <c r="AG48" s="105"/>
      <c r="AH48" s="105">
        <v>32</v>
      </c>
      <c r="AI48" s="105"/>
      <c r="AJ48" s="105"/>
      <c r="AK48" s="105"/>
      <c r="AL48" s="105"/>
      <c r="AM48" s="105"/>
      <c r="AN48" s="105">
        <v>3</v>
      </c>
      <c r="AO48" s="114"/>
      <c r="AP48" s="115"/>
      <c r="AQ48" s="115">
        <v>20</v>
      </c>
      <c r="AR48" s="113"/>
      <c r="AS48" s="113"/>
      <c r="AT48" s="113"/>
      <c r="AU48" s="113"/>
      <c r="AV48" s="113"/>
      <c r="AW48" s="113"/>
      <c r="AX48" s="113"/>
      <c r="AY48" s="113"/>
      <c r="AZ48" s="113">
        <v>2</v>
      </c>
      <c r="BA48" s="113">
        <v>4</v>
      </c>
      <c r="BB48" s="113"/>
      <c r="BC48" s="113"/>
      <c r="BD48" s="113"/>
      <c r="BE48" s="113"/>
      <c r="BF48" s="113"/>
      <c r="BG48" s="113"/>
      <c r="BH48" s="113"/>
      <c r="BI48" s="113"/>
      <c r="BJ48" s="113"/>
      <c r="BK48" s="113"/>
      <c r="BL48" s="113"/>
      <c r="BM48" s="113"/>
      <c r="BN48" s="113">
        <v>1</v>
      </c>
      <c r="BO48" s="113">
        <v>5.5</v>
      </c>
      <c r="BP48" s="113">
        <v>1</v>
      </c>
      <c r="BQ48" s="113">
        <v>2</v>
      </c>
      <c r="BR48" s="113">
        <v>7</v>
      </c>
      <c r="BS48" s="113">
        <v>5.75</v>
      </c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</row>
    <row r="49" spans="1:87" customFormat="1">
      <c r="A49" s="67">
        <f t="shared" si="3"/>
        <v>44</v>
      </c>
      <c r="B49" s="67" t="s">
        <v>62</v>
      </c>
      <c r="C49" s="67">
        <v>9316</v>
      </c>
      <c r="D49" s="66" t="s">
        <v>115</v>
      </c>
      <c r="E49" s="66" t="str">
        <f t="shared" si="0"/>
        <v/>
      </c>
      <c r="F49" s="65" t="s">
        <v>66</v>
      </c>
      <c r="G49" s="104">
        <f t="shared" si="1"/>
        <v>42</v>
      </c>
      <c r="H49" s="104">
        <f t="shared" si="2"/>
        <v>1</v>
      </c>
      <c r="I49" s="112"/>
      <c r="J49" s="105"/>
      <c r="K49" s="114">
        <v>7</v>
      </c>
      <c r="L49" s="114">
        <v>7</v>
      </c>
      <c r="M49" s="114">
        <v>5</v>
      </c>
      <c r="N49" s="114"/>
      <c r="O49" s="114">
        <v>11</v>
      </c>
      <c r="P49" s="114">
        <v>4</v>
      </c>
      <c r="Q49" s="114">
        <v>5</v>
      </c>
      <c r="R49" s="114">
        <v>3</v>
      </c>
      <c r="S49" s="105"/>
      <c r="T49" s="114"/>
      <c r="U49" s="114"/>
      <c r="V49" s="114"/>
      <c r="W49" s="114"/>
      <c r="X49" s="114"/>
      <c r="Y49" s="114">
        <v>1</v>
      </c>
      <c r="Z49" s="114"/>
      <c r="AA49" s="114"/>
      <c r="AB49" s="105">
        <v>1</v>
      </c>
      <c r="AC49" s="105"/>
      <c r="AD49" s="105"/>
      <c r="AE49" s="105"/>
      <c r="AF49" s="105">
        <v>10</v>
      </c>
      <c r="AG49" s="105">
        <v>3</v>
      </c>
      <c r="AH49" s="105">
        <v>20</v>
      </c>
      <c r="AI49" s="105">
        <v>2</v>
      </c>
      <c r="AJ49" s="105"/>
      <c r="AK49" s="105"/>
      <c r="AL49" s="105"/>
      <c r="AM49" s="105"/>
      <c r="AN49" s="105"/>
      <c r="AO49" s="114"/>
      <c r="AP49" s="114"/>
      <c r="AQ49" s="115"/>
      <c r="AR49" s="113">
        <v>1</v>
      </c>
      <c r="AS49" s="113"/>
      <c r="AT49" s="113"/>
      <c r="AU49" s="113"/>
      <c r="AV49" s="113"/>
      <c r="AW49" s="113"/>
      <c r="AX49" s="113"/>
      <c r="AY49" s="113"/>
      <c r="AZ49" s="113">
        <v>2</v>
      </c>
      <c r="BA49" s="113">
        <v>4</v>
      </c>
      <c r="BB49" s="113"/>
      <c r="BC49" s="113"/>
      <c r="BD49" s="113">
        <v>2</v>
      </c>
      <c r="BE49" s="113"/>
      <c r="BF49" s="113"/>
      <c r="BG49" s="113"/>
      <c r="BH49" s="113">
        <v>1</v>
      </c>
      <c r="BI49" s="113"/>
      <c r="BJ49" s="113"/>
      <c r="BK49" s="113"/>
      <c r="BL49" s="113">
        <v>4</v>
      </c>
      <c r="BM49" s="113"/>
      <c r="BN49" s="113">
        <v>4</v>
      </c>
      <c r="BO49" s="113"/>
      <c r="BP49" s="113"/>
      <c r="BQ49" s="113"/>
      <c r="BR49" s="113"/>
      <c r="BS49" s="113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</row>
    <row r="50" spans="1:87" customFormat="1">
      <c r="A50" s="67">
        <f t="shared" si="3"/>
        <v>45</v>
      </c>
      <c r="B50" s="67" t="s">
        <v>62</v>
      </c>
      <c r="C50" s="67">
        <v>9317</v>
      </c>
      <c r="D50" s="66" t="s">
        <v>116</v>
      </c>
      <c r="E50" s="66" t="str">
        <f t="shared" si="0"/>
        <v/>
      </c>
      <c r="F50" s="65" t="s">
        <v>66</v>
      </c>
      <c r="G50" s="104">
        <f t="shared" si="1"/>
        <v>104</v>
      </c>
      <c r="H50" s="104">
        <f t="shared" si="2"/>
        <v>68</v>
      </c>
      <c r="I50" s="112"/>
      <c r="J50" s="105"/>
      <c r="K50" s="114">
        <v>9</v>
      </c>
      <c r="L50" s="114">
        <v>12</v>
      </c>
      <c r="M50" s="114">
        <v>18</v>
      </c>
      <c r="N50" s="114">
        <v>20</v>
      </c>
      <c r="O50" s="114">
        <v>6</v>
      </c>
      <c r="P50" s="114">
        <v>14</v>
      </c>
      <c r="Q50" s="114">
        <v>17</v>
      </c>
      <c r="R50" s="114">
        <v>8</v>
      </c>
      <c r="S50" s="105"/>
      <c r="T50" s="114">
        <v>14</v>
      </c>
      <c r="U50" s="114">
        <v>9</v>
      </c>
      <c r="V50" s="114">
        <v>8</v>
      </c>
      <c r="W50" s="114"/>
      <c r="X50" s="114">
        <v>11</v>
      </c>
      <c r="Y50" s="114">
        <v>17</v>
      </c>
      <c r="Z50" s="114">
        <v>9</v>
      </c>
      <c r="AA50" s="114"/>
      <c r="AB50" s="105">
        <v>18</v>
      </c>
      <c r="AC50" s="105">
        <v>5</v>
      </c>
      <c r="AD50" s="105">
        <v>5</v>
      </c>
      <c r="AE50" s="105">
        <v>2</v>
      </c>
      <c r="AF50" s="105">
        <v>30</v>
      </c>
      <c r="AG50" s="105">
        <v>15</v>
      </c>
      <c r="AH50" s="105">
        <v>65</v>
      </c>
      <c r="AI50" s="105">
        <v>6</v>
      </c>
      <c r="AJ50" s="105"/>
      <c r="AK50" s="105"/>
      <c r="AL50" s="105"/>
      <c r="AM50" s="105"/>
      <c r="AN50" s="105"/>
      <c r="AO50" s="114">
        <v>30</v>
      </c>
      <c r="AP50" s="114">
        <v>15</v>
      </c>
      <c r="AQ50" s="115">
        <v>15</v>
      </c>
      <c r="AR50" s="113">
        <v>1</v>
      </c>
      <c r="AS50" s="113">
        <v>40</v>
      </c>
      <c r="AT50" s="113"/>
      <c r="AU50" s="113"/>
      <c r="AV50" s="113"/>
      <c r="AW50" s="113"/>
      <c r="AX50" s="113"/>
      <c r="AY50" s="113"/>
      <c r="AZ50" s="113"/>
      <c r="BA50" s="113"/>
      <c r="BB50" s="113"/>
      <c r="BC50" s="113"/>
      <c r="BD50" s="113">
        <v>1</v>
      </c>
      <c r="BE50" s="113">
        <v>5</v>
      </c>
      <c r="BF50" s="113">
        <v>3</v>
      </c>
      <c r="BG50" s="113">
        <v>6</v>
      </c>
      <c r="BH50" s="113">
        <v>8</v>
      </c>
      <c r="BI50" s="113">
        <v>238</v>
      </c>
      <c r="BJ50" s="113">
        <v>7</v>
      </c>
      <c r="BK50" s="113">
        <v>14</v>
      </c>
      <c r="BL50" s="113">
        <v>1</v>
      </c>
      <c r="BM50" s="113">
        <v>5</v>
      </c>
      <c r="BN50" s="113">
        <v>1</v>
      </c>
      <c r="BO50" s="113">
        <v>3</v>
      </c>
      <c r="BP50" s="113">
        <v>4</v>
      </c>
      <c r="BQ50" s="113">
        <v>23</v>
      </c>
      <c r="BR50" s="113">
        <v>73</v>
      </c>
      <c r="BS50" s="113">
        <v>221</v>
      </c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</row>
    <row r="51" spans="1:87" customFormat="1">
      <c r="A51" s="67">
        <f t="shared" si="3"/>
        <v>46</v>
      </c>
      <c r="B51" s="67" t="s">
        <v>62</v>
      </c>
      <c r="C51" s="67">
        <v>9871</v>
      </c>
      <c r="D51" s="66" t="s">
        <v>117</v>
      </c>
      <c r="E51" s="66">
        <f t="shared" si="0"/>
        <v>1</v>
      </c>
      <c r="F51" s="65" t="s">
        <v>64</v>
      </c>
      <c r="G51" s="104">
        <f t="shared" si="1"/>
        <v>40</v>
      </c>
      <c r="H51" s="104">
        <f t="shared" si="2"/>
        <v>3</v>
      </c>
      <c r="I51" s="112"/>
      <c r="J51" s="105"/>
      <c r="K51" s="114">
        <v>3</v>
      </c>
      <c r="L51" s="114">
        <v>9</v>
      </c>
      <c r="M51" s="114">
        <v>7</v>
      </c>
      <c r="N51" s="114">
        <v>4</v>
      </c>
      <c r="O51" s="114">
        <v>3</v>
      </c>
      <c r="P51" s="114">
        <v>7</v>
      </c>
      <c r="Q51" s="114">
        <v>4</v>
      </c>
      <c r="R51" s="114">
        <v>3</v>
      </c>
      <c r="S51" s="105"/>
      <c r="T51" s="114"/>
      <c r="U51" s="114">
        <v>1</v>
      </c>
      <c r="V51" s="114">
        <v>1</v>
      </c>
      <c r="W51" s="114"/>
      <c r="X51" s="114"/>
      <c r="Y51" s="114"/>
      <c r="Z51" s="114">
        <v>1</v>
      </c>
      <c r="AA51" s="114"/>
      <c r="AB51" s="105"/>
      <c r="AC51" s="105"/>
      <c r="AD51" s="105"/>
      <c r="AE51" s="105"/>
      <c r="AF51" s="105">
        <v>15</v>
      </c>
      <c r="AG51" s="105">
        <v>4</v>
      </c>
      <c r="AH51" s="105">
        <v>22</v>
      </c>
      <c r="AI51" s="105">
        <v>3</v>
      </c>
      <c r="AJ51" s="105"/>
      <c r="AK51" s="105"/>
      <c r="AL51" s="105"/>
      <c r="AM51" s="105"/>
      <c r="AN51" s="105"/>
      <c r="AO51" s="114"/>
      <c r="AP51" s="114"/>
      <c r="AQ51" s="115">
        <v>12</v>
      </c>
      <c r="AR51" s="113">
        <v>1</v>
      </c>
      <c r="AS51" s="113">
        <v>5</v>
      </c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/>
      <c r="BH51" s="113"/>
      <c r="BI51" s="113"/>
      <c r="BJ51" s="113"/>
      <c r="BK51" s="113"/>
      <c r="BL51" s="113"/>
      <c r="BM51" s="113"/>
      <c r="BN51" s="113">
        <v>1</v>
      </c>
      <c r="BO51" s="113"/>
      <c r="BP51" s="113"/>
      <c r="BQ51" s="113"/>
      <c r="BR51" s="113">
        <v>4</v>
      </c>
      <c r="BS51" s="113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</row>
    <row r="52" spans="1:87" customFormat="1">
      <c r="A52" s="67">
        <f t="shared" si="3"/>
        <v>47</v>
      </c>
      <c r="B52" s="67" t="s">
        <v>62</v>
      </c>
      <c r="C52" s="67">
        <v>9347</v>
      </c>
      <c r="D52" s="66" t="s">
        <v>118</v>
      </c>
      <c r="E52" s="66">
        <f t="shared" si="0"/>
        <v>1</v>
      </c>
      <c r="F52" s="65" t="s">
        <v>64</v>
      </c>
      <c r="G52" s="104">
        <f t="shared" si="1"/>
        <v>116</v>
      </c>
      <c r="H52" s="104">
        <f t="shared" si="2"/>
        <v>42</v>
      </c>
      <c r="I52" s="112"/>
      <c r="J52" s="105"/>
      <c r="K52" s="114">
        <v>15</v>
      </c>
      <c r="L52" s="114">
        <v>7</v>
      </c>
      <c r="M52" s="114">
        <v>21</v>
      </c>
      <c r="N52" s="114">
        <v>33</v>
      </c>
      <c r="O52" s="114">
        <v>10</v>
      </c>
      <c r="P52" s="114">
        <v>5</v>
      </c>
      <c r="Q52" s="114">
        <v>19</v>
      </c>
      <c r="R52" s="114">
        <v>6</v>
      </c>
      <c r="S52" s="105">
        <v>0</v>
      </c>
      <c r="T52" s="114">
        <v>6</v>
      </c>
      <c r="U52" s="114">
        <v>3</v>
      </c>
      <c r="V52" s="114">
        <v>3</v>
      </c>
      <c r="W52" s="114">
        <v>1</v>
      </c>
      <c r="X52" s="114">
        <v>11</v>
      </c>
      <c r="Y52" s="114">
        <v>3</v>
      </c>
      <c r="Z52" s="114"/>
      <c r="AA52" s="114">
        <v>15</v>
      </c>
      <c r="AB52" s="105">
        <v>4</v>
      </c>
      <c r="AC52" s="105">
        <v>4</v>
      </c>
      <c r="AD52" s="105">
        <v>13</v>
      </c>
      <c r="AE52" s="105">
        <v>2</v>
      </c>
      <c r="AF52" s="105">
        <v>15</v>
      </c>
      <c r="AG52" s="105">
        <v>4</v>
      </c>
      <c r="AH52" s="105">
        <v>88</v>
      </c>
      <c r="AI52" s="105"/>
      <c r="AJ52" s="105"/>
      <c r="AK52" s="105"/>
      <c r="AL52" s="105"/>
      <c r="AM52" s="105"/>
      <c r="AN52" s="105"/>
      <c r="AO52" s="114">
        <v>44</v>
      </c>
      <c r="AP52" s="114">
        <v>21</v>
      </c>
      <c r="AQ52" s="114">
        <v>40</v>
      </c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>
        <v>3</v>
      </c>
      <c r="BC52" s="105">
        <v>8</v>
      </c>
      <c r="BD52" s="105">
        <v>1</v>
      </c>
      <c r="BE52" s="105">
        <v>40</v>
      </c>
      <c r="BF52" s="105">
        <v>2</v>
      </c>
      <c r="BG52" s="105">
        <v>4</v>
      </c>
      <c r="BH52" s="105">
        <v>1</v>
      </c>
      <c r="BI52" s="105">
        <v>40</v>
      </c>
      <c r="BJ52" s="105">
        <v>29</v>
      </c>
      <c r="BK52" s="105"/>
      <c r="BL52" s="105">
        <v>1</v>
      </c>
      <c r="BM52" s="105">
        <v>16</v>
      </c>
      <c r="BN52" s="105"/>
      <c r="BO52" s="105"/>
      <c r="BP52" s="105">
        <v>1</v>
      </c>
      <c r="BQ52" s="105">
        <v>16</v>
      </c>
      <c r="BR52" s="105"/>
      <c r="BS52" s="105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</row>
    <row r="53" spans="1:87" customFormat="1">
      <c r="A53" s="67">
        <f t="shared" si="3"/>
        <v>48</v>
      </c>
      <c r="B53" s="67" t="s">
        <v>62</v>
      </c>
      <c r="C53" s="67">
        <v>9346</v>
      </c>
      <c r="D53" s="66" t="s">
        <v>119</v>
      </c>
      <c r="E53" s="66">
        <f t="shared" si="0"/>
        <v>1</v>
      </c>
      <c r="F53" s="65" t="s">
        <v>64</v>
      </c>
      <c r="G53" s="104">
        <f t="shared" si="1"/>
        <v>64</v>
      </c>
      <c r="H53" s="104">
        <f t="shared" si="2"/>
        <v>99</v>
      </c>
      <c r="I53" s="112"/>
      <c r="J53" s="105"/>
      <c r="K53" s="114"/>
      <c r="L53" s="114">
        <v>4</v>
      </c>
      <c r="M53" s="114">
        <v>11</v>
      </c>
      <c r="N53" s="114">
        <v>24</v>
      </c>
      <c r="O53" s="114">
        <v>1</v>
      </c>
      <c r="P53" s="114">
        <v>4</v>
      </c>
      <c r="Q53" s="114">
        <v>9</v>
      </c>
      <c r="R53" s="114">
        <v>11</v>
      </c>
      <c r="S53" s="105"/>
      <c r="T53" s="114">
        <v>5</v>
      </c>
      <c r="U53" s="114">
        <v>17</v>
      </c>
      <c r="V53" s="114">
        <v>20</v>
      </c>
      <c r="W53" s="114">
        <v>21</v>
      </c>
      <c r="X53" s="114">
        <v>8</v>
      </c>
      <c r="Y53" s="114">
        <v>11</v>
      </c>
      <c r="Z53" s="114">
        <v>5</v>
      </c>
      <c r="AA53" s="114">
        <v>12</v>
      </c>
      <c r="AB53" s="105">
        <v>5</v>
      </c>
      <c r="AC53" s="105">
        <v>2</v>
      </c>
      <c r="AD53" s="105">
        <v>14</v>
      </c>
      <c r="AE53" s="105"/>
      <c r="AF53" s="105">
        <v>18</v>
      </c>
      <c r="AG53" s="105">
        <v>7</v>
      </c>
      <c r="AH53" s="105">
        <v>86</v>
      </c>
      <c r="AI53" s="105">
        <v>1</v>
      </c>
      <c r="AJ53" s="105"/>
      <c r="AK53" s="105"/>
      <c r="AL53" s="105"/>
      <c r="AM53" s="105"/>
      <c r="AN53" s="105"/>
      <c r="AO53" s="114">
        <v>14</v>
      </c>
      <c r="AP53" s="114">
        <v>4</v>
      </c>
      <c r="AQ53" s="114">
        <v>13</v>
      </c>
      <c r="AR53" s="105">
        <v>1</v>
      </c>
      <c r="AS53" s="105">
        <v>50</v>
      </c>
      <c r="AT53" s="105"/>
      <c r="AU53" s="105"/>
      <c r="AV53" s="105"/>
      <c r="AW53" s="105"/>
      <c r="AX53" s="105"/>
      <c r="AY53" s="105"/>
      <c r="AZ53" s="105"/>
      <c r="BA53" s="105"/>
      <c r="BB53" s="105">
        <v>6</v>
      </c>
      <c r="BC53" s="105">
        <v>12</v>
      </c>
      <c r="BD53" s="105">
        <v>1</v>
      </c>
      <c r="BE53" s="105">
        <v>20</v>
      </c>
      <c r="BF53" s="105">
        <v>5</v>
      </c>
      <c r="BG53" s="105">
        <v>5</v>
      </c>
      <c r="BH53" s="105">
        <v>1</v>
      </c>
      <c r="BI53" s="105">
        <v>35</v>
      </c>
      <c r="BJ53" s="105">
        <v>5</v>
      </c>
      <c r="BK53" s="105">
        <v>9</v>
      </c>
      <c r="BL53" s="105">
        <v>1</v>
      </c>
      <c r="BM53" s="105">
        <v>14</v>
      </c>
      <c r="BN53" s="105"/>
      <c r="BO53" s="105"/>
      <c r="BP53" s="105"/>
      <c r="BQ53" s="105"/>
      <c r="BR53" s="105"/>
      <c r="BS53" s="105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</row>
    <row r="54" spans="1:87" customFormat="1">
      <c r="A54" s="67">
        <f t="shared" si="3"/>
        <v>49</v>
      </c>
      <c r="B54" s="67" t="s">
        <v>62</v>
      </c>
      <c r="C54" s="67">
        <v>9356</v>
      </c>
      <c r="D54" s="66" t="s">
        <v>120</v>
      </c>
      <c r="E54" s="66" t="str">
        <f t="shared" si="0"/>
        <v/>
      </c>
      <c r="F54" s="65" t="s">
        <v>66</v>
      </c>
      <c r="G54" s="104">
        <f t="shared" si="1"/>
        <v>78</v>
      </c>
      <c r="H54" s="104">
        <f t="shared" si="2"/>
        <v>8</v>
      </c>
      <c r="I54" s="112"/>
      <c r="J54" s="105"/>
      <c r="K54" s="114">
        <v>12</v>
      </c>
      <c r="L54" s="114">
        <v>12</v>
      </c>
      <c r="M54" s="114">
        <v>11</v>
      </c>
      <c r="N54" s="114">
        <v>5</v>
      </c>
      <c r="O54" s="114">
        <v>11</v>
      </c>
      <c r="P54" s="114">
        <v>9</v>
      </c>
      <c r="Q54" s="114">
        <v>10</v>
      </c>
      <c r="R54" s="114">
        <v>8</v>
      </c>
      <c r="S54" s="105"/>
      <c r="T54" s="114">
        <v>3</v>
      </c>
      <c r="U54" s="114">
        <v>2</v>
      </c>
      <c r="V54" s="114">
        <v>3</v>
      </c>
      <c r="W54" s="114"/>
      <c r="X54" s="114"/>
      <c r="Y54" s="114"/>
      <c r="Z54" s="114"/>
      <c r="AA54" s="114"/>
      <c r="AB54" s="105"/>
      <c r="AC54" s="105"/>
      <c r="AD54" s="105"/>
      <c r="AE54" s="105">
        <v>3</v>
      </c>
      <c r="AF54" s="105">
        <v>5</v>
      </c>
      <c r="AG54" s="105">
        <v>2</v>
      </c>
      <c r="AH54" s="105">
        <v>18</v>
      </c>
      <c r="AI54" s="105"/>
      <c r="AJ54" s="105"/>
      <c r="AK54" s="105"/>
      <c r="AL54" s="105"/>
      <c r="AM54" s="105"/>
      <c r="AN54" s="105"/>
      <c r="AO54" s="114">
        <v>5</v>
      </c>
      <c r="AP54" s="114">
        <v>3</v>
      </c>
      <c r="AQ54" s="114">
        <v>21</v>
      </c>
      <c r="AR54" s="105"/>
      <c r="AS54" s="105"/>
      <c r="AT54" s="105"/>
      <c r="AU54" s="105"/>
      <c r="AV54" s="105"/>
      <c r="AW54" s="105"/>
      <c r="AX54" s="105"/>
      <c r="AY54" s="105"/>
      <c r="AZ54" s="105">
        <v>1</v>
      </c>
      <c r="BA54" s="105"/>
      <c r="BB54" s="105"/>
      <c r="BC54" s="105"/>
      <c r="BD54" s="105"/>
      <c r="BE54" s="105"/>
      <c r="BF54" s="105">
        <v>4</v>
      </c>
      <c r="BG54" s="105">
        <v>3</v>
      </c>
      <c r="BH54" s="105"/>
      <c r="BI54" s="105"/>
      <c r="BJ54" s="105">
        <v>9</v>
      </c>
      <c r="BK54" s="105">
        <v>3</v>
      </c>
      <c r="BL54" s="105"/>
      <c r="BM54" s="105"/>
      <c r="BN54" s="105">
        <v>1</v>
      </c>
      <c r="BO54" s="105">
        <v>4</v>
      </c>
      <c r="BP54" s="105"/>
      <c r="BQ54" s="105"/>
      <c r="BR54" s="105"/>
      <c r="BS54" s="105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</row>
    <row r="55" spans="1:87" customFormat="1">
      <c r="A55" s="67">
        <f t="shared" si="3"/>
        <v>50</v>
      </c>
      <c r="B55" s="67" t="s">
        <v>62</v>
      </c>
      <c r="C55" s="67">
        <v>9348</v>
      </c>
      <c r="D55" s="66" t="s">
        <v>121</v>
      </c>
      <c r="E55" s="66">
        <f t="shared" si="0"/>
        <v>1</v>
      </c>
      <c r="F55" s="65" t="s">
        <v>64</v>
      </c>
      <c r="G55" s="104">
        <f t="shared" si="1"/>
        <v>115</v>
      </c>
      <c r="H55" s="104">
        <f t="shared" si="2"/>
        <v>0</v>
      </c>
      <c r="I55" s="112"/>
      <c r="J55" s="105"/>
      <c r="K55" s="114"/>
      <c r="L55" s="114">
        <v>11</v>
      </c>
      <c r="M55" s="114">
        <v>26</v>
      </c>
      <c r="N55" s="114">
        <v>28</v>
      </c>
      <c r="O55" s="114">
        <v>2</v>
      </c>
      <c r="P55" s="114">
        <v>15</v>
      </c>
      <c r="Q55" s="114">
        <v>15</v>
      </c>
      <c r="R55" s="114">
        <v>18</v>
      </c>
      <c r="S55" s="105">
        <v>0</v>
      </c>
      <c r="T55" s="114"/>
      <c r="U55" s="114"/>
      <c r="V55" s="114"/>
      <c r="W55" s="114"/>
      <c r="X55" s="114"/>
      <c r="Y55" s="114"/>
      <c r="Z55" s="114"/>
      <c r="AA55" s="114"/>
      <c r="AB55" s="105">
        <v>3</v>
      </c>
      <c r="AC55" s="105">
        <v>3</v>
      </c>
      <c r="AD55" s="105"/>
      <c r="AE55" s="105">
        <v>3</v>
      </c>
      <c r="AF55" s="105">
        <v>20</v>
      </c>
      <c r="AG55" s="105">
        <v>2</v>
      </c>
      <c r="AH55" s="105">
        <v>117</v>
      </c>
      <c r="AI55" s="105"/>
      <c r="AJ55" s="105"/>
      <c r="AK55" s="105"/>
      <c r="AL55" s="105"/>
      <c r="AM55" s="105"/>
      <c r="AN55" s="105"/>
      <c r="AO55" s="114">
        <v>20</v>
      </c>
      <c r="AP55" s="114">
        <v>5</v>
      </c>
      <c r="AQ55" s="114">
        <v>12</v>
      </c>
      <c r="AR55" s="105">
        <v>1</v>
      </c>
      <c r="AS55" s="105">
        <v>60</v>
      </c>
      <c r="AT55" s="105">
        <v>1</v>
      </c>
      <c r="AU55" s="105">
        <v>1</v>
      </c>
      <c r="AV55" s="105"/>
      <c r="AW55" s="105"/>
      <c r="AX55" s="105"/>
      <c r="AY55" s="105"/>
      <c r="AZ55" s="105"/>
      <c r="BA55" s="105"/>
      <c r="BB55" s="105">
        <v>21</v>
      </c>
      <c r="BC55" s="105">
        <v>5</v>
      </c>
      <c r="BD55" s="105"/>
      <c r="BE55" s="105"/>
      <c r="BF55" s="105">
        <v>2</v>
      </c>
      <c r="BG55" s="105">
        <v>4</v>
      </c>
      <c r="BH55" s="105"/>
      <c r="BI55" s="105"/>
      <c r="BJ55" s="105">
        <v>6</v>
      </c>
      <c r="BK55" s="105"/>
      <c r="BL55" s="105">
        <v>1</v>
      </c>
      <c r="BM55" s="105">
        <v>20</v>
      </c>
      <c r="BN55" s="105"/>
      <c r="BO55" s="105"/>
      <c r="BP55" s="105"/>
      <c r="BQ55" s="105"/>
      <c r="BR55" s="105"/>
      <c r="BS55" s="105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</row>
    <row r="56" spans="1:87" customFormat="1">
      <c r="A56" s="67">
        <f t="shared" si="3"/>
        <v>51</v>
      </c>
      <c r="B56" s="67" t="s">
        <v>62</v>
      </c>
      <c r="C56" s="67">
        <v>9349</v>
      </c>
      <c r="D56" s="66" t="s">
        <v>122</v>
      </c>
      <c r="E56" s="66">
        <f t="shared" si="0"/>
        <v>1</v>
      </c>
      <c r="F56" s="65" t="s">
        <v>64</v>
      </c>
      <c r="G56" s="104">
        <f t="shared" si="1"/>
        <v>65</v>
      </c>
      <c r="H56" s="104">
        <f t="shared" si="2"/>
        <v>20</v>
      </c>
      <c r="I56" s="112"/>
      <c r="J56" s="105"/>
      <c r="K56" s="114">
        <v>5</v>
      </c>
      <c r="L56" s="114">
        <v>5</v>
      </c>
      <c r="M56" s="114">
        <v>13</v>
      </c>
      <c r="N56" s="114">
        <v>18</v>
      </c>
      <c r="O56" s="114">
        <v>7</v>
      </c>
      <c r="P56" s="114">
        <v>2</v>
      </c>
      <c r="Q56" s="114">
        <v>7</v>
      </c>
      <c r="R56" s="114">
        <v>8</v>
      </c>
      <c r="S56" s="113"/>
      <c r="T56" s="114">
        <v>3</v>
      </c>
      <c r="U56" s="114">
        <v>3</v>
      </c>
      <c r="V56" s="114">
        <v>2</v>
      </c>
      <c r="W56" s="114">
        <v>3</v>
      </c>
      <c r="X56" s="114">
        <v>2</v>
      </c>
      <c r="Y56" s="114">
        <v>3</v>
      </c>
      <c r="Z56" s="114">
        <v>1</v>
      </c>
      <c r="AA56" s="114">
        <v>3</v>
      </c>
      <c r="AB56" s="105"/>
      <c r="AC56" s="105">
        <v>3</v>
      </c>
      <c r="AD56" s="105"/>
      <c r="AE56" s="105">
        <v>4</v>
      </c>
      <c r="AF56" s="105">
        <v>15</v>
      </c>
      <c r="AG56" s="105">
        <v>10</v>
      </c>
      <c r="AH56" s="105">
        <v>85</v>
      </c>
      <c r="AI56" s="105"/>
      <c r="AJ56" s="105"/>
      <c r="AK56" s="105"/>
      <c r="AL56" s="105"/>
      <c r="AM56" s="105"/>
      <c r="AN56" s="105"/>
      <c r="AO56" s="114">
        <v>15</v>
      </c>
      <c r="AP56" s="114">
        <v>10</v>
      </c>
      <c r="AQ56" s="114">
        <v>7</v>
      </c>
      <c r="AR56" s="105">
        <v>1</v>
      </c>
      <c r="AS56" s="105">
        <v>48</v>
      </c>
      <c r="AT56" s="105"/>
      <c r="AU56" s="105"/>
      <c r="AV56" s="105"/>
      <c r="AW56" s="105"/>
      <c r="AX56" s="105"/>
      <c r="AY56" s="105"/>
      <c r="AZ56" s="105"/>
      <c r="BA56" s="105"/>
      <c r="BB56" s="105">
        <v>8</v>
      </c>
      <c r="BC56" s="105">
        <v>4</v>
      </c>
      <c r="BD56" s="105"/>
      <c r="BE56" s="105"/>
      <c r="BF56" s="105">
        <v>3</v>
      </c>
      <c r="BG56" s="105">
        <v>5</v>
      </c>
      <c r="BH56" s="105"/>
      <c r="BI56" s="105"/>
      <c r="BJ56" s="105">
        <v>4</v>
      </c>
      <c r="BK56" s="105">
        <v>5</v>
      </c>
      <c r="BL56" s="105"/>
      <c r="BM56" s="105"/>
      <c r="BN56" s="105">
        <v>2</v>
      </c>
      <c r="BO56" s="105">
        <v>30</v>
      </c>
      <c r="BP56" s="105"/>
      <c r="BQ56" s="105"/>
      <c r="BR56" s="105">
        <v>1</v>
      </c>
      <c r="BS56" s="105">
        <v>20</v>
      </c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</row>
    <row r="57" spans="1:87" customFormat="1">
      <c r="A57" s="67">
        <f t="shared" si="3"/>
        <v>52</v>
      </c>
      <c r="B57" s="67" t="s">
        <v>62</v>
      </c>
      <c r="C57" s="67">
        <v>9355</v>
      </c>
      <c r="D57" s="66" t="s">
        <v>123</v>
      </c>
      <c r="E57" s="66">
        <f t="shared" si="0"/>
        <v>1</v>
      </c>
      <c r="F57" s="65" t="s">
        <v>64</v>
      </c>
      <c r="G57" s="104">
        <f t="shared" si="1"/>
        <v>45</v>
      </c>
      <c r="H57" s="104">
        <f t="shared" si="2"/>
        <v>91</v>
      </c>
      <c r="I57" s="112"/>
      <c r="J57" s="105"/>
      <c r="K57" s="114">
        <v>1</v>
      </c>
      <c r="L57" s="114">
        <v>4</v>
      </c>
      <c r="M57" s="114">
        <v>9</v>
      </c>
      <c r="N57" s="114">
        <v>17</v>
      </c>
      <c r="O57" s="114"/>
      <c r="P57" s="114">
        <v>2</v>
      </c>
      <c r="Q57" s="114">
        <v>5</v>
      </c>
      <c r="R57" s="114">
        <v>7</v>
      </c>
      <c r="S57" s="105"/>
      <c r="T57" s="114">
        <v>18</v>
      </c>
      <c r="U57" s="114">
        <v>11</v>
      </c>
      <c r="V57" s="114">
        <v>10</v>
      </c>
      <c r="W57" s="114">
        <v>4</v>
      </c>
      <c r="X57" s="114">
        <v>22</v>
      </c>
      <c r="Y57" s="114">
        <v>13</v>
      </c>
      <c r="Z57" s="114">
        <v>9</v>
      </c>
      <c r="AA57" s="114">
        <v>4</v>
      </c>
      <c r="AB57" s="105">
        <v>12</v>
      </c>
      <c r="AC57" s="105">
        <v>2</v>
      </c>
      <c r="AD57" s="105">
        <v>3</v>
      </c>
      <c r="AE57" s="105"/>
      <c r="AF57" s="105">
        <v>10</v>
      </c>
      <c r="AG57" s="105">
        <v>6</v>
      </c>
      <c r="AH57" s="105">
        <v>56</v>
      </c>
      <c r="AI57" s="105">
        <v>5</v>
      </c>
      <c r="AJ57" s="105"/>
      <c r="AK57" s="105">
        <v>2</v>
      </c>
      <c r="AL57" s="105"/>
      <c r="AM57" s="105"/>
      <c r="AN57" s="105"/>
      <c r="AO57" s="114">
        <v>15</v>
      </c>
      <c r="AP57" s="114">
        <v>10</v>
      </c>
      <c r="AQ57" s="114">
        <v>23</v>
      </c>
      <c r="AR57" s="105"/>
      <c r="AS57" s="105"/>
      <c r="AT57" s="105">
        <v>1</v>
      </c>
      <c r="AU57" s="105">
        <v>20</v>
      </c>
      <c r="AV57" s="105"/>
      <c r="AW57" s="105"/>
      <c r="AX57" s="105"/>
      <c r="AY57" s="105"/>
      <c r="AZ57" s="105"/>
      <c r="BA57" s="105"/>
      <c r="BB57" s="105">
        <v>5</v>
      </c>
      <c r="BC57" s="105">
        <v>5</v>
      </c>
      <c r="BD57" s="105"/>
      <c r="BE57" s="105"/>
      <c r="BF57" s="105"/>
      <c r="BG57" s="105"/>
      <c r="BH57" s="105">
        <v>1</v>
      </c>
      <c r="BI57" s="105">
        <v>15</v>
      </c>
      <c r="BJ57" s="105">
        <v>2</v>
      </c>
      <c r="BK57" s="105">
        <v>8</v>
      </c>
      <c r="BL57" s="105"/>
      <c r="BM57" s="105"/>
      <c r="BN57" s="105">
        <v>2</v>
      </c>
      <c r="BO57" s="105">
        <v>8</v>
      </c>
      <c r="BP57" s="105"/>
      <c r="BQ57" s="105"/>
      <c r="BR57" s="105"/>
      <c r="BS57" s="105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</row>
    <row r="58" spans="1:87" customFormat="1">
      <c r="A58" s="67">
        <f t="shared" si="3"/>
        <v>53</v>
      </c>
      <c r="B58" s="67" t="s">
        <v>62</v>
      </c>
      <c r="C58" s="67">
        <v>9323</v>
      </c>
      <c r="D58" s="66" t="s">
        <v>124</v>
      </c>
      <c r="E58" s="66">
        <f t="shared" si="0"/>
        <v>1</v>
      </c>
      <c r="F58" s="65" t="s">
        <v>64</v>
      </c>
      <c r="G58" s="104">
        <f t="shared" si="1"/>
        <v>35</v>
      </c>
      <c r="H58" s="104">
        <f t="shared" si="2"/>
        <v>40</v>
      </c>
      <c r="I58" s="112"/>
      <c r="J58" s="105"/>
      <c r="K58" s="114">
        <v>2</v>
      </c>
      <c r="L58" s="114">
        <v>3</v>
      </c>
      <c r="M58" s="114">
        <v>7</v>
      </c>
      <c r="N58" s="114">
        <v>6</v>
      </c>
      <c r="O58" s="114">
        <v>1</v>
      </c>
      <c r="P58" s="114">
        <v>4</v>
      </c>
      <c r="Q58" s="114">
        <v>7</v>
      </c>
      <c r="R58" s="114">
        <v>5</v>
      </c>
      <c r="S58" s="105"/>
      <c r="T58" s="114">
        <v>3</v>
      </c>
      <c r="U58" s="114">
        <v>7</v>
      </c>
      <c r="V58" s="114">
        <v>3</v>
      </c>
      <c r="W58" s="114">
        <v>2</v>
      </c>
      <c r="X58" s="114">
        <v>14</v>
      </c>
      <c r="Y58" s="114">
        <v>5</v>
      </c>
      <c r="Z58" s="114">
        <v>3</v>
      </c>
      <c r="AA58" s="114">
        <v>3</v>
      </c>
      <c r="AB58" s="105"/>
      <c r="AC58" s="105"/>
      <c r="AD58" s="105">
        <v>3</v>
      </c>
      <c r="AE58" s="105"/>
      <c r="AF58" s="105">
        <v>8</v>
      </c>
      <c r="AG58" s="105">
        <v>2</v>
      </c>
      <c r="AH58" s="105">
        <v>37</v>
      </c>
      <c r="AI58" s="105"/>
      <c r="AJ58" s="105"/>
      <c r="AK58" s="105"/>
      <c r="AL58" s="105"/>
      <c r="AM58" s="105"/>
      <c r="AN58" s="105"/>
      <c r="AO58" s="114">
        <v>10</v>
      </c>
      <c r="AP58" s="114">
        <v>2</v>
      </c>
      <c r="AQ58" s="115"/>
      <c r="AR58" s="113">
        <v>1</v>
      </c>
      <c r="AS58" s="113">
        <v>40</v>
      </c>
      <c r="AT58" s="113"/>
      <c r="AU58" s="113"/>
      <c r="AV58" s="113"/>
      <c r="AW58" s="113"/>
      <c r="AX58" s="113"/>
      <c r="AY58" s="113"/>
      <c r="AZ58" s="113">
        <v>1</v>
      </c>
      <c r="BA58" s="113">
        <v>3</v>
      </c>
      <c r="BB58" s="113">
        <v>5</v>
      </c>
      <c r="BC58" s="113">
        <v>1</v>
      </c>
      <c r="BD58" s="113">
        <v>1</v>
      </c>
      <c r="BE58" s="113">
        <v>1</v>
      </c>
      <c r="BF58" s="113">
        <v>1</v>
      </c>
      <c r="BG58" s="113">
        <v>0.5</v>
      </c>
      <c r="BH58" s="113">
        <v>1</v>
      </c>
      <c r="BI58" s="113">
        <v>9</v>
      </c>
      <c r="BJ58" s="113">
        <v>4</v>
      </c>
      <c r="BK58" s="113">
        <v>1</v>
      </c>
      <c r="BL58" s="113">
        <v>1</v>
      </c>
      <c r="BM58" s="113">
        <v>20</v>
      </c>
      <c r="BN58" s="113">
        <v>1</v>
      </c>
      <c r="BO58" s="113">
        <v>2</v>
      </c>
      <c r="BP58" s="113"/>
      <c r="BQ58" s="113"/>
      <c r="BR58" s="113"/>
      <c r="BS58" s="113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</row>
    <row r="59" spans="1:87" customFormat="1">
      <c r="A59" s="67">
        <f t="shared" si="3"/>
        <v>54</v>
      </c>
      <c r="B59" s="67" t="s">
        <v>62</v>
      </c>
      <c r="C59" s="67">
        <v>9351</v>
      </c>
      <c r="D59" s="66" t="s">
        <v>125</v>
      </c>
      <c r="E59" s="66">
        <f t="shared" si="0"/>
        <v>1</v>
      </c>
      <c r="F59" s="65" t="s">
        <v>64</v>
      </c>
      <c r="G59" s="104">
        <f t="shared" si="1"/>
        <v>77</v>
      </c>
      <c r="H59" s="104">
        <f t="shared" si="2"/>
        <v>14</v>
      </c>
      <c r="I59" s="112"/>
      <c r="J59" s="105"/>
      <c r="K59" s="114">
        <v>15</v>
      </c>
      <c r="L59" s="114">
        <v>6</v>
      </c>
      <c r="M59" s="114">
        <v>9</v>
      </c>
      <c r="N59" s="114">
        <v>16</v>
      </c>
      <c r="O59" s="114">
        <v>9</v>
      </c>
      <c r="P59" s="114">
        <v>5</v>
      </c>
      <c r="Q59" s="114">
        <v>7</v>
      </c>
      <c r="R59" s="114">
        <v>10</v>
      </c>
      <c r="S59" s="113"/>
      <c r="T59" s="114">
        <v>2</v>
      </c>
      <c r="U59" s="114">
        <v>2</v>
      </c>
      <c r="V59" s="114">
        <v>4</v>
      </c>
      <c r="W59" s="114"/>
      <c r="X59" s="114">
        <v>2</v>
      </c>
      <c r="Y59" s="114">
        <v>3</v>
      </c>
      <c r="Z59" s="114">
        <v>1</v>
      </c>
      <c r="AA59" s="114"/>
      <c r="AB59" s="105">
        <v>7</v>
      </c>
      <c r="AC59" s="105">
        <v>1</v>
      </c>
      <c r="AD59" s="105">
        <v>8</v>
      </c>
      <c r="AE59" s="105"/>
      <c r="AF59" s="105">
        <v>8</v>
      </c>
      <c r="AG59" s="105">
        <v>5</v>
      </c>
      <c r="AH59" s="105">
        <v>45</v>
      </c>
      <c r="AI59" s="105"/>
      <c r="AJ59" s="105"/>
      <c r="AK59" s="105"/>
      <c r="AL59" s="105"/>
      <c r="AM59" s="105"/>
      <c r="AN59" s="105"/>
      <c r="AO59" s="114">
        <v>8</v>
      </c>
      <c r="AP59" s="114">
        <v>7</v>
      </c>
      <c r="AQ59" s="114">
        <v>18</v>
      </c>
      <c r="AR59" s="105">
        <v>1</v>
      </c>
      <c r="AS59" s="105">
        <v>50</v>
      </c>
      <c r="AT59" s="105"/>
      <c r="AU59" s="105"/>
      <c r="AV59" s="105"/>
      <c r="AW59" s="105"/>
      <c r="AX59" s="105"/>
      <c r="AY59" s="105"/>
      <c r="AZ59" s="105"/>
      <c r="BA59" s="105"/>
      <c r="BB59" s="105">
        <v>4</v>
      </c>
      <c r="BC59" s="105">
        <v>10</v>
      </c>
      <c r="BD59" s="105">
        <v>1</v>
      </c>
      <c r="BE59" s="105">
        <v>7</v>
      </c>
      <c r="BF59" s="105">
        <v>5</v>
      </c>
      <c r="BG59" s="105">
        <v>3</v>
      </c>
      <c r="BH59" s="105"/>
      <c r="BI59" s="105"/>
      <c r="BJ59" s="105">
        <v>5</v>
      </c>
      <c r="BK59" s="105">
        <v>6</v>
      </c>
      <c r="BL59" s="105">
        <v>1</v>
      </c>
      <c r="BM59" s="105">
        <v>12</v>
      </c>
      <c r="BN59" s="105"/>
      <c r="BO59" s="105"/>
      <c r="BP59" s="105"/>
      <c r="BQ59" s="105"/>
      <c r="BR59" s="105"/>
      <c r="BS59" s="105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</row>
    <row r="60" spans="1:87" customFormat="1">
      <c r="A60" s="67">
        <f t="shared" si="3"/>
        <v>55</v>
      </c>
      <c r="B60" s="67" t="s">
        <v>62</v>
      </c>
      <c r="C60" s="67">
        <v>9326</v>
      </c>
      <c r="D60" s="66" t="s">
        <v>126</v>
      </c>
      <c r="E60" s="66">
        <f t="shared" si="0"/>
        <v>1</v>
      </c>
      <c r="F60" s="65" t="s">
        <v>64</v>
      </c>
      <c r="G60" s="104">
        <f t="shared" si="1"/>
        <v>103</v>
      </c>
      <c r="H60" s="104">
        <f t="shared" si="2"/>
        <v>46</v>
      </c>
      <c r="I60" s="112"/>
      <c r="J60" s="105"/>
      <c r="K60" s="115">
        <v>1</v>
      </c>
      <c r="L60" s="115">
        <v>1</v>
      </c>
      <c r="M60" s="115">
        <v>22</v>
      </c>
      <c r="N60" s="115">
        <v>40</v>
      </c>
      <c r="O60" s="115"/>
      <c r="P60" s="115">
        <v>2</v>
      </c>
      <c r="Q60" s="115">
        <v>15</v>
      </c>
      <c r="R60" s="115">
        <v>22</v>
      </c>
      <c r="S60" s="113"/>
      <c r="T60" s="105">
        <v>6</v>
      </c>
      <c r="U60" s="115">
        <v>1</v>
      </c>
      <c r="V60" s="115">
        <v>14</v>
      </c>
      <c r="W60" s="115">
        <v>9</v>
      </c>
      <c r="X60" s="115">
        <v>4</v>
      </c>
      <c r="Y60" s="115"/>
      <c r="Z60" s="115">
        <v>5</v>
      </c>
      <c r="AA60" s="115">
        <v>7</v>
      </c>
      <c r="AB60" s="113">
        <v>2</v>
      </c>
      <c r="AC60" s="113">
        <v>2</v>
      </c>
      <c r="AD60" s="113"/>
      <c r="AE60" s="113"/>
      <c r="AF60" s="113">
        <v>9</v>
      </c>
      <c r="AG60" s="113">
        <v>5</v>
      </c>
      <c r="AH60" s="113">
        <v>67</v>
      </c>
      <c r="AI60" s="113"/>
      <c r="AJ60" s="113">
        <v>1</v>
      </c>
      <c r="AK60" s="113"/>
      <c r="AL60" s="113"/>
      <c r="AM60" s="113"/>
      <c r="AN60" s="113">
        <v>1</v>
      </c>
      <c r="AO60" s="115">
        <v>15</v>
      </c>
      <c r="AP60" s="115">
        <v>6</v>
      </c>
      <c r="AQ60" s="115"/>
      <c r="AR60" s="113">
        <v>1</v>
      </c>
      <c r="AS60" s="113">
        <v>40</v>
      </c>
      <c r="AT60" s="113"/>
      <c r="AU60" s="113"/>
      <c r="AV60" s="113"/>
      <c r="AW60" s="113"/>
      <c r="AX60" s="113"/>
      <c r="AY60" s="113"/>
      <c r="AZ60" s="113"/>
      <c r="BA60" s="113"/>
      <c r="BB60" s="113">
        <v>1</v>
      </c>
      <c r="BC60" s="113">
        <v>15</v>
      </c>
      <c r="BD60" s="113">
        <v>1</v>
      </c>
      <c r="BE60" s="113">
        <v>4</v>
      </c>
      <c r="BF60" s="113">
        <v>1</v>
      </c>
      <c r="BG60" s="113">
        <v>4</v>
      </c>
      <c r="BH60" s="113"/>
      <c r="BI60" s="113"/>
      <c r="BJ60" s="113">
        <v>1</v>
      </c>
      <c r="BK60" s="113">
        <v>4</v>
      </c>
      <c r="BL60" s="113">
        <v>2</v>
      </c>
      <c r="BM60" s="113">
        <v>40</v>
      </c>
      <c r="BN60" s="113"/>
      <c r="BO60" s="113"/>
      <c r="BP60" s="113">
        <v>1</v>
      </c>
      <c r="BQ60" s="113">
        <v>30</v>
      </c>
      <c r="BR60" s="113">
        <v>4</v>
      </c>
      <c r="BS60" s="113">
        <v>30</v>
      </c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</row>
    <row r="61" spans="1:87" customFormat="1">
      <c r="A61" s="67">
        <f t="shared" si="3"/>
        <v>56</v>
      </c>
      <c r="B61" s="67" t="s">
        <v>62</v>
      </c>
      <c r="C61" s="67">
        <v>9325</v>
      </c>
      <c r="D61" s="66" t="s">
        <v>127</v>
      </c>
      <c r="E61" s="66">
        <f t="shared" si="0"/>
        <v>1</v>
      </c>
      <c r="F61" s="65" t="s">
        <v>64</v>
      </c>
      <c r="G61" s="104">
        <f t="shared" si="1"/>
        <v>187</v>
      </c>
      <c r="H61" s="104">
        <f t="shared" si="2"/>
        <v>40</v>
      </c>
      <c r="I61" s="112"/>
      <c r="J61" s="105"/>
      <c r="K61" s="115">
        <v>13</v>
      </c>
      <c r="L61" s="115">
        <v>22</v>
      </c>
      <c r="M61" s="115">
        <v>35</v>
      </c>
      <c r="N61" s="115">
        <v>50</v>
      </c>
      <c r="O61" s="115">
        <v>8</v>
      </c>
      <c r="P61" s="115">
        <v>8</v>
      </c>
      <c r="Q61" s="115">
        <v>20</v>
      </c>
      <c r="R61" s="115">
        <v>31</v>
      </c>
      <c r="S61" s="113"/>
      <c r="T61" s="115">
        <v>2</v>
      </c>
      <c r="U61" s="115"/>
      <c r="V61" s="115">
        <v>3</v>
      </c>
      <c r="W61" s="115">
        <v>12</v>
      </c>
      <c r="X61" s="115">
        <v>1</v>
      </c>
      <c r="Y61" s="115">
        <v>1</v>
      </c>
      <c r="Z61" s="115">
        <v>6</v>
      </c>
      <c r="AA61" s="115">
        <v>15</v>
      </c>
      <c r="AB61" s="113">
        <v>4</v>
      </c>
      <c r="AC61" s="113">
        <v>2</v>
      </c>
      <c r="AD61" s="113"/>
      <c r="AE61" s="113"/>
      <c r="AF61" s="113">
        <v>4</v>
      </c>
      <c r="AG61" s="113"/>
      <c r="AH61" s="113">
        <v>69</v>
      </c>
      <c r="AI61" s="113">
        <v>2</v>
      </c>
      <c r="AJ61" s="113"/>
      <c r="AK61" s="113"/>
      <c r="AL61" s="113"/>
      <c r="AM61" s="113"/>
      <c r="AN61" s="113"/>
      <c r="AO61" s="115">
        <v>4</v>
      </c>
      <c r="AP61" s="115">
        <v>3</v>
      </c>
      <c r="AQ61" s="115">
        <v>73</v>
      </c>
      <c r="AR61" s="113">
        <v>1</v>
      </c>
      <c r="AS61" s="113">
        <v>40</v>
      </c>
      <c r="AT61" s="113"/>
      <c r="AU61" s="113"/>
      <c r="AV61" s="113"/>
      <c r="AW61" s="113"/>
      <c r="AX61" s="113"/>
      <c r="AY61" s="113"/>
      <c r="AZ61" s="113"/>
      <c r="BA61" s="113"/>
      <c r="BB61" s="113">
        <v>6</v>
      </c>
      <c r="BC61" s="113">
        <v>30</v>
      </c>
      <c r="BD61" s="113"/>
      <c r="BE61" s="113"/>
      <c r="BF61" s="113"/>
      <c r="BG61" s="113"/>
      <c r="BH61" s="113"/>
      <c r="BI61" s="113"/>
      <c r="BJ61" s="113"/>
      <c r="BK61" s="113"/>
      <c r="BL61" s="113">
        <v>1</v>
      </c>
      <c r="BM61" s="113">
        <v>25</v>
      </c>
      <c r="BN61" s="113"/>
      <c r="BO61" s="113"/>
      <c r="BP61" s="113">
        <v>1</v>
      </c>
      <c r="BQ61" s="113">
        <v>24</v>
      </c>
      <c r="BR61" s="113"/>
      <c r="BS61" s="113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</row>
    <row r="62" spans="1:87" s="13" customFormat="1">
      <c r="A62" s="96">
        <v>57</v>
      </c>
      <c r="B62" s="96" t="s">
        <v>62</v>
      </c>
      <c r="C62" s="96">
        <v>19953</v>
      </c>
      <c r="D62" s="92" t="s">
        <v>128</v>
      </c>
      <c r="E62" s="92">
        <f t="shared" si="0"/>
        <v>1</v>
      </c>
      <c r="F62" s="89" t="s">
        <v>64</v>
      </c>
      <c r="G62" s="104">
        <f t="shared" ref="G62" si="4">SUM(J62:R62)</f>
        <v>40</v>
      </c>
      <c r="H62" s="104">
        <f t="shared" ref="H62" si="5">SUM(S62:AA62)</f>
        <v>32</v>
      </c>
      <c r="I62" s="116"/>
      <c r="J62" s="116"/>
      <c r="K62" s="117">
        <v>2</v>
      </c>
      <c r="L62" s="117">
        <v>5</v>
      </c>
      <c r="M62" s="117">
        <v>10</v>
      </c>
      <c r="N62" s="117">
        <v>6</v>
      </c>
      <c r="O62" s="117">
        <v>1</v>
      </c>
      <c r="P62" s="117">
        <v>4</v>
      </c>
      <c r="Q62" s="117">
        <v>7</v>
      </c>
      <c r="R62" s="117">
        <v>5</v>
      </c>
      <c r="S62" s="117"/>
      <c r="T62" s="117">
        <v>15</v>
      </c>
      <c r="U62" s="117"/>
      <c r="V62" s="117">
        <v>3</v>
      </c>
      <c r="W62" s="117">
        <v>1</v>
      </c>
      <c r="X62" s="117">
        <v>6</v>
      </c>
      <c r="Y62" s="117">
        <v>1</v>
      </c>
      <c r="Z62" s="117">
        <v>5</v>
      </c>
      <c r="AA62" s="117">
        <v>1</v>
      </c>
      <c r="AB62" s="117">
        <v>8</v>
      </c>
      <c r="AC62" s="117"/>
      <c r="AD62" s="117">
        <v>4</v>
      </c>
      <c r="AE62" s="117">
        <v>11</v>
      </c>
      <c r="AF62" s="117">
        <v>5</v>
      </c>
      <c r="AG62" s="117">
        <v>6</v>
      </c>
      <c r="AH62" s="117">
        <v>37</v>
      </c>
      <c r="AI62" s="117"/>
      <c r="AJ62" s="117"/>
      <c r="AK62" s="117"/>
      <c r="AL62" s="117"/>
      <c r="AM62" s="117"/>
      <c r="AN62" s="117"/>
      <c r="AO62" s="117">
        <v>7</v>
      </c>
      <c r="AP62" s="117"/>
      <c r="AQ62" s="117">
        <v>12</v>
      </c>
      <c r="AR62" s="117"/>
      <c r="AS62" s="117"/>
      <c r="AT62" s="117"/>
      <c r="AU62" s="117"/>
      <c r="AV62" s="117"/>
      <c r="AW62" s="117"/>
      <c r="AX62" s="117"/>
      <c r="AY62" s="117"/>
      <c r="AZ62" s="117"/>
      <c r="BA62" s="117"/>
      <c r="BB62" s="117">
        <v>5</v>
      </c>
      <c r="BC62" s="117">
        <v>27</v>
      </c>
      <c r="BD62" s="117"/>
      <c r="BE62" s="117"/>
      <c r="BF62" s="117"/>
      <c r="BG62" s="117"/>
      <c r="BH62" s="117"/>
      <c r="BI62" s="117"/>
      <c r="BJ62" s="117">
        <v>5</v>
      </c>
      <c r="BK62" s="117">
        <v>18</v>
      </c>
      <c r="BL62" s="117"/>
      <c r="BM62" s="117"/>
      <c r="BN62" s="117">
        <v>2</v>
      </c>
      <c r="BO62" s="117">
        <v>15</v>
      </c>
      <c r="BP62" s="117"/>
      <c r="BQ62" s="117"/>
      <c r="BR62" s="117">
        <v>8</v>
      </c>
      <c r="BS62" s="117">
        <v>10</v>
      </c>
      <c r="BT62" s="90"/>
      <c r="BU62" s="90"/>
      <c r="BV62" s="90"/>
      <c r="BW62" s="90"/>
      <c r="BX62" s="90"/>
      <c r="BY62" s="90"/>
      <c r="BZ62" s="90"/>
      <c r="CA62" s="90"/>
      <c r="CB62" s="90"/>
      <c r="CC62" s="90"/>
      <c r="CD62" s="90"/>
      <c r="CE62" s="90"/>
      <c r="CF62" s="90"/>
      <c r="CG62" s="90"/>
      <c r="CH62" s="90"/>
      <c r="CI62" s="90"/>
    </row>
    <row r="63" spans="1:87" customFormat="1">
      <c r="A63" s="67">
        <v>58</v>
      </c>
      <c r="B63" s="67" t="s">
        <v>62</v>
      </c>
      <c r="C63" s="67">
        <v>9302</v>
      </c>
      <c r="D63" s="66" t="s">
        <v>129</v>
      </c>
      <c r="E63" s="66">
        <f t="shared" si="0"/>
        <v>1</v>
      </c>
      <c r="F63" s="65" t="s">
        <v>64</v>
      </c>
      <c r="G63" s="104">
        <f t="shared" si="1"/>
        <v>41</v>
      </c>
      <c r="H63" s="104">
        <f t="shared" si="2"/>
        <v>0</v>
      </c>
      <c r="I63" s="112"/>
      <c r="J63" s="105"/>
      <c r="K63" s="115"/>
      <c r="L63" s="115">
        <v>1</v>
      </c>
      <c r="M63" s="115">
        <v>8</v>
      </c>
      <c r="N63" s="115">
        <v>14</v>
      </c>
      <c r="O63" s="115">
        <v>1</v>
      </c>
      <c r="P63" s="115">
        <v>1</v>
      </c>
      <c r="Q63" s="115">
        <v>5</v>
      </c>
      <c r="R63" s="115">
        <v>11</v>
      </c>
      <c r="S63" s="113">
        <v>0</v>
      </c>
      <c r="T63" s="113"/>
      <c r="U63" s="115"/>
      <c r="V63" s="115"/>
      <c r="W63" s="115"/>
      <c r="X63" s="115"/>
      <c r="Y63" s="115"/>
      <c r="Z63" s="115"/>
      <c r="AA63" s="115"/>
      <c r="AB63" s="113"/>
      <c r="AC63" s="113">
        <v>1</v>
      </c>
      <c r="AD63" s="113">
        <v>5</v>
      </c>
      <c r="AE63" s="113">
        <v>2</v>
      </c>
      <c r="AF63" s="113"/>
      <c r="AG63" s="113">
        <v>1</v>
      </c>
      <c r="AH63" s="113">
        <v>30</v>
      </c>
      <c r="AI63" s="113"/>
      <c r="AJ63" s="113"/>
      <c r="AK63" s="113"/>
      <c r="AL63" s="113"/>
      <c r="AM63" s="113"/>
      <c r="AN63" s="113"/>
      <c r="AO63" s="115"/>
      <c r="AP63" s="115"/>
      <c r="AQ63" s="115"/>
      <c r="AR63" s="113">
        <v>1</v>
      </c>
      <c r="AS63" s="113">
        <v>16</v>
      </c>
      <c r="AT63" s="113"/>
      <c r="AU63" s="113"/>
      <c r="AV63" s="113"/>
      <c r="AW63" s="113"/>
      <c r="AX63" s="113"/>
      <c r="AY63" s="113"/>
      <c r="AZ63" s="113"/>
      <c r="BA63" s="113"/>
      <c r="BB63" s="113"/>
      <c r="BC63" s="113"/>
      <c r="BD63" s="113"/>
      <c r="BE63" s="113"/>
      <c r="BF63" s="113"/>
      <c r="BG63" s="113"/>
      <c r="BH63" s="113"/>
      <c r="BI63" s="113"/>
      <c r="BJ63" s="113"/>
      <c r="BK63" s="113"/>
      <c r="BL63" s="113"/>
      <c r="BM63" s="113"/>
      <c r="BN63" s="113"/>
      <c r="BO63" s="113"/>
      <c r="BP63" s="113">
        <v>1</v>
      </c>
      <c r="BQ63" s="113">
        <v>2</v>
      </c>
      <c r="BR63" s="113"/>
      <c r="BS63" s="113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</row>
    <row r="64" spans="1:87" customFormat="1">
      <c r="A64" s="67">
        <f t="shared" si="3"/>
        <v>59</v>
      </c>
      <c r="B64" s="67" t="s">
        <v>62</v>
      </c>
      <c r="C64" s="67">
        <v>9321</v>
      </c>
      <c r="D64" s="66" t="s">
        <v>130</v>
      </c>
      <c r="E64" s="66">
        <f t="shared" si="0"/>
        <v>1</v>
      </c>
      <c r="F64" s="65" t="s">
        <v>64</v>
      </c>
      <c r="G64" s="104">
        <f t="shared" si="1"/>
        <v>236</v>
      </c>
      <c r="H64" s="104">
        <f t="shared" si="2"/>
        <v>219</v>
      </c>
      <c r="I64" s="112"/>
      <c r="J64" s="105"/>
      <c r="K64" s="113">
        <v>7</v>
      </c>
      <c r="L64" s="115">
        <v>9</v>
      </c>
      <c r="M64" s="115">
        <v>33</v>
      </c>
      <c r="N64" s="115">
        <v>92</v>
      </c>
      <c r="O64" s="115">
        <v>1</v>
      </c>
      <c r="P64" s="115">
        <v>4</v>
      </c>
      <c r="Q64" s="115">
        <v>25</v>
      </c>
      <c r="R64" s="115">
        <v>65</v>
      </c>
      <c r="S64" s="113"/>
      <c r="T64" s="115">
        <v>23</v>
      </c>
      <c r="U64" s="115">
        <v>23</v>
      </c>
      <c r="V64" s="115">
        <v>39</v>
      </c>
      <c r="W64" s="115">
        <v>50</v>
      </c>
      <c r="X64" s="115">
        <v>19</v>
      </c>
      <c r="Y64" s="115">
        <v>15</v>
      </c>
      <c r="Z64" s="115">
        <v>26</v>
      </c>
      <c r="AA64" s="115">
        <v>24</v>
      </c>
      <c r="AB64" s="113">
        <v>24</v>
      </c>
      <c r="AC64" s="113">
        <v>7</v>
      </c>
      <c r="AD64" s="113">
        <v>9</v>
      </c>
      <c r="AE64" s="113">
        <v>38</v>
      </c>
      <c r="AF64" s="113">
        <v>13</v>
      </c>
      <c r="AG64" s="113">
        <v>10</v>
      </c>
      <c r="AH64" s="113">
        <v>95</v>
      </c>
      <c r="AI64" s="113"/>
      <c r="AJ64" s="113"/>
      <c r="AK64" s="113"/>
      <c r="AL64" s="113"/>
      <c r="AM64" s="113"/>
      <c r="AN64" s="113">
        <v>11</v>
      </c>
      <c r="AO64" s="115">
        <v>26</v>
      </c>
      <c r="AP64" s="115">
        <v>23</v>
      </c>
      <c r="AQ64" s="115">
        <v>23</v>
      </c>
      <c r="AR64" s="113">
        <v>1</v>
      </c>
      <c r="AS64" s="113">
        <v>40</v>
      </c>
      <c r="AT64" s="113"/>
      <c r="AU64" s="113"/>
      <c r="AV64" s="113">
        <v>1</v>
      </c>
      <c r="AW64" s="113">
        <v>12</v>
      </c>
      <c r="AX64" s="113"/>
      <c r="AY64" s="113"/>
      <c r="AZ64" s="113"/>
      <c r="BA64" s="113"/>
      <c r="BB64" s="113">
        <v>30</v>
      </c>
      <c r="BC64" s="113">
        <v>60</v>
      </c>
      <c r="BD64" s="113">
        <v>1</v>
      </c>
      <c r="BE64" s="113">
        <v>6</v>
      </c>
      <c r="BF64" s="113">
        <v>5</v>
      </c>
      <c r="BG64" s="113">
        <v>10</v>
      </c>
      <c r="BH64" s="113">
        <v>1</v>
      </c>
      <c r="BI64" s="113">
        <v>8</v>
      </c>
      <c r="BJ64" s="113">
        <v>4</v>
      </c>
      <c r="BK64" s="113">
        <v>8</v>
      </c>
      <c r="BL64" s="113">
        <v>3</v>
      </c>
      <c r="BM64" s="113">
        <v>70</v>
      </c>
      <c r="BN64" s="113">
        <v>1</v>
      </c>
      <c r="BO64" s="113">
        <v>4</v>
      </c>
      <c r="BP64" s="113">
        <v>4</v>
      </c>
      <c r="BQ64" s="113">
        <v>130</v>
      </c>
      <c r="BR64" s="113">
        <v>7</v>
      </c>
      <c r="BS64" s="113">
        <v>16</v>
      </c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</row>
    <row r="65" spans="1:120" customFormat="1">
      <c r="A65" s="67">
        <f t="shared" si="3"/>
        <v>60</v>
      </c>
      <c r="B65" s="67" t="s">
        <v>62</v>
      </c>
      <c r="C65" s="67">
        <v>9327</v>
      </c>
      <c r="D65" s="66" t="s">
        <v>131</v>
      </c>
      <c r="E65" s="66">
        <f t="shared" si="0"/>
        <v>1</v>
      </c>
      <c r="F65" s="65" t="s">
        <v>64</v>
      </c>
      <c r="G65" s="104">
        <f t="shared" si="1"/>
        <v>125</v>
      </c>
      <c r="H65" s="104">
        <f t="shared" si="2"/>
        <v>54</v>
      </c>
      <c r="I65" s="112"/>
      <c r="J65" s="105"/>
      <c r="K65" s="113">
        <v>3</v>
      </c>
      <c r="L65" s="115">
        <v>1</v>
      </c>
      <c r="M65" s="115">
        <v>21</v>
      </c>
      <c r="N65" s="115">
        <v>52</v>
      </c>
      <c r="O65" s="115">
        <v>1</v>
      </c>
      <c r="P65" s="115"/>
      <c r="Q65" s="115">
        <v>13</v>
      </c>
      <c r="R65" s="115">
        <v>34</v>
      </c>
      <c r="S65" s="113"/>
      <c r="T65" s="115">
        <v>3</v>
      </c>
      <c r="U65" s="115">
        <v>4</v>
      </c>
      <c r="V65" s="115">
        <v>11</v>
      </c>
      <c r="W65" s="115">
        <v>12</v>
      </c>
      <c r="X65" s="115">
        <v>5</v>
      </c>
      <c r="Y65" s="115"/>
      <c r="Z65" s="115">
        <v>8</v>
      </c>
      <c r="AA65" s="115">
        <v>11</v>
      </c>
      <c r="AB65" s="113">
        <v>9</v>
      </c>
      <c r="AC65" s="113">
        <v>6</v>
      </c>
      <c r="AD65" s="113"/>
      <c r="AE65" s="113"/>
      <c r="AF65" s="113">
        <v>4</v>
      </c>
      <c r="AG65" s="113">
        <v>2</v>
      </c>
      <c r="AH65" s="113">
        <v>69</v>
      </c>
      <c r="AI65" s="113"/>
      <c r="AJ65" s="113"/>
      <c r="AK65" s="113"/>
      <c r="AL65" s="113"/>
      <c r="AM65" s="113"/>
      <c r="AN65" s="113"/>
      <c r="AO65" s="115"/>
      <c r="AP65" s="115"/>
      <c r="AQ65" s="115">
        <v>45</v>
      </c>
      <c r="AR65" s="113"/>
      <c r="AS65" s="113"/>
      <c r="AT65" s="113"/>
      <c r="AU65" s="113"/>
      <c r="AV65" s="113"/>
      <c r="AW65" s="113"/>
      <c r="AX65" s="113"/>
      <c r="AY65" s="113"/>
      <c r="AZ65" s="113"/>
      <c r="BA65" s="113"/>
      <c r="BB65" s="113">
        <v>6</v>
      </c>
      <c r="BC65" s="113">
        <v>25</v>
      </c>
      <c r="BD65" s="113"/>
      <c r="BE65" s="113"/>
      <c r="BF65" s="113"/>
      <c r="BG65" s="113"/>
      <c r="BH65" s="113"/>
      <c r="BI65" s="113"/>
      <c r="BJ65" s="113"/>
      <c r="BK65" s="113"/>
      <c r="BL65" s="113"/>
      <c r="BM65" s="113"/>
      <c r="BN65" s="113">
        <v>14</v>
      </c>
      <c r="BO65" s="113">
        <v>35</v>
      </c>
      <c r="BP65" s="113"/>
      <c r="BQ65" s="113"/>
      <c r="BR65" s="113">
        <v>21</v>
      </c>
      <c r="BS65" s="113">
        <v>18</v>
      </c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</row>
    <row r="66" spans="1:120" customFormat="1">
      <c r="A66" s="67">
        <f t="shared" si="3"/>
        <v>61</v>
      </c>
      <c r="B66" s="67" t="s">
        <v>62</v>
      </c>
      <c r="C66" s="67">
        <v>10004</v>
      </c>
      <c r="D66" s="66" t="s">
        <v>132</v>
      </c>
      <c r="E66" s="66">
        <f t="shared" si="0"/>
        <v>1</v>
      </c>
      <c r="F66" s="65" t="s">
        <v>64</v>
      </c>
      <c r="G66" s="104">
        <f t="shared" si="1"/>
        <v>96</v>
      </c>
      <c r="H66" s="104">
        <f t="shared" si="2"/>
        <v>44</v>
      </c>
      <c r="I66" s="112"/>
      <c r="J66" s="105"/>
      <c r="K66" s="115"/>
      <c r="L66" s="115">
        <v>11</v>
      </c>
      <c r="M66" s="115">
        <v>27</v>
      </c>
      <c r="N66" s="115">
        <v>15</v>
      </c>
      <c r="O66" s="115"/>
      <c r="P66" s="115">
        <v>12</v>
      </c>
      <c r="Q66" s="115">
        <v>15</v>
      </c>
      <c r="R66" s="115">
        <v>16</v>
      </c>
      <c r="S66" s="113">
        <v>0</v>
      </c>
      <c r="T66" s="115">
        <v>6</v>
      </c>
      <c r="U66" s="115">
        <v>2</v>
      </c>
      <c r="V66" s="115">
        <v>10</v>
      </c>
      <c r="W66" s="115">
        <v>6</v>
      </c>
      <c r="X66" s="115">
        <v>9</v>
      </c>
      <c r="Y66" s="115">
        <v>1</v>
      </c>
      <c r="Z66" s="115">
        <v>6</v>
      </c>
      <c r="AA66" s="115">
        <v>4</v>
      </c>
      <c r="AB66" s="113">
        <v>9</v>
      </c>
      <c r="AC66" s="113"/>
      <c r="AD66" s="113"/>
      <c r="AE66" s="113">
        <v>5</v>
      </c>
      <c r="AF66" s="113">
        <v>20</v>
      </c>
      <c r="AG66" s="113">
        <v>8</v>
      </c>
      <c r="AH66" s="113">
        <v>88</v>
      </c>
      <c r="AI66" s="113"/>
      <c r="AJ66" s="113">
        <v>3</v>
      </c>
      <c r="AK66" s="113"/>
      <c r="AL66" s="113"/>
      <c r="AM66" s="113"/>
      <c r="AN66" s="113"/>
      <c r="AO66" s="115">
        <v>20</v>
      </c>
      <c r="AP66" s="115">
        <v>6</v>
      </c>
      <c r="AQ66" s="115">
        <v>15</v>
      </c>
      <c r="AR66" s="113"/>
      <c r="AS66" s="113"/>
      <c r="AT66" s="113">
        <v>1</v>
      </c>
      <c r="AU66" s="113">
        <v>0.5</v>
      </c>
      <c r="AV66" s="113"/>
      <c r="AW66" s="113"/>
      <c r="AX66" s="113">
        <v>1</v>
      </c>
      <c r="AY66" s="113">
        <v>0.5</v>
      </c>
      <c r="AZ66" s="113"/>
      <c r="BA66" s="113"/>
      <c r="BB66" s="113">
        <v>10</v>
      </c>
      <c r="BC66" s="113">
        <v>10</v>
      </c>
      <c r="BD66" s="113">
        <v>1</v>
      </c>
      <c r="BE66" s="113">
        <v>2</v>
      </c>
      <c r="BF66" s="113"/>
      <c r="BG66" s="113"/>
      <c r="BH66" s="113"/>
      <c r="BI66" s="113"/>
      <c r="BJ66" s="113">
        <v>10</v>
      </c>
      <c r="BK66" s="113">
        <v>20</v>
      </c>
      <c r="BL66" s="113">
        <v>1</v>
      </c>
      <c r="BM66" s="113">
        <v>25</v>
      </c>
      <c r="BN66" s="113"/>
      <c r="BO66" s="113"/>
      <c r="BP66" s="113"/>
      <c r="BQ66" s="113"/>
      <c r="BR66" s="113">
        <v>4</v>
      </c>
      <c r="BS66" s="113">
        <v>6</v>
      </c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</row>
    <row r="67" spans="1:120" customFormat="1">
      <c r="A67" s="67">
        <f t="shared" si="3"/>
        <v>62</v>
      </c>
      <c r="B67" s="67" t="s">
        <v>62</v>
      </c>
      <c r="C67" s="67">
        <v>9286</v>
      </c>
      <c r="D67" s="66" t="s">
        <v>133</v>
      </c>
      <c r="E67" s="66">
        <f t="shared" si="0"/>
        <v>1</v>
      </c>
      <c r="F67" s="65" t="s">
        <v>64</v>
      </c>
      <c r="G67" s="104">
        <f t="shared" si="1"/>
        <v>116</v>
      </c>
      <c r="H67" s="104">
        <f t="shared" si="2"/>
        <v>15</v>
      </c>
      <c r="I67" s="112"/>
      <c r="J67" s="105"/>
      <c r="K67" s="114"/>
      <c r="L67" s="114">
        <v>2</v>
      </c>
      <c r="M67" s="114">
        <v>12</v>
      </c>
      <c r="N67" s="114">
        <v>65</v>
      </c>
      <c r="O67" s="114"/>
      <c r="P67" s="114">
        <v>1</v>
      </c>
      <c r="Q67" s="114">
        <v>5</v>
      </c>
      <c r="R67" s="114">
        <v>31</v>
      </c>
      <c r="S67" s="105"/>
      <c r="T67" s="114"/>
      <c r="U67" s="114"/>
      <c r="V67" s="114">
        <v>2</v>
      </c>
      <c r="W67" s="114">
        <v>8</v>
      </c>
      <c r="X67" s="114"/>
      <c r="Y67" s="114"/>
      <c r="Z67" s="114">
        <v>2</v>
      </c>
      <c r="AA67" s="114">
        <v>3</v>
      </c>
      <c r="AB67" s="105">
        <v>4</v>
      </c>
      <c r="AC67" s="105">
        <v>3</v>
      </c>
      <c r="AD67" s="105">
        <v>12</v>
      </c>
      <c r="AE67" s="105">
        <v>14</v>
      </c>
      <c r="AF67" s="105"/>
      <c r="AG67" s="105"/>
      <c r="AH67" s="105">
        <v>72</v>
      </c>
      <c r="AI67" s="105">
        <v>1</v>
      </c>
      <c r="AJ67" s="105"/>
      <c r="AK67" s="105"/>
      <c r="AL67" s="105"/>
      <c r="AM67" s="105"/>
      <c r="AN67" s="105">
        <v>1</v>
      </c>
      <c r="AO67" s="114"/>
      <c r="AP67" s="114"/>
      <c r="AQ67" s="114">
        <v>120</v>
      </c>
      <c r="AR67" s="105">
        <v>1</v>
      </c>
      <c r="AS67" s="105">
        <v>50</v>
      </c>
      <c r="AT67" s="105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>
        <v>1</v>
      </c>
      <c r="BM67" s="105">
        <v>18</v>
      </c>
      <c r="BN67" s="105"/>
      <c r="BO67" s="105"/>
      <c r="BP67" s="105"/>
      <c r="BQ67" s="105"/>
      <c r="BR67" s="105"/>
      <c r="BS67" s="105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</row>
    <row r="68" spans="1:120" customFormat="1">
      <c r="A68" s="67">
        <f t="shared" si="3"/>
        <v>63</v>
      </c>
      <c r="B68" s="67" t="s">
        <v>62</v>
      </c>
      <c r="C68" s="67">
        <v>9337</v>
      </c>
      <c r="D68" s="66" t="s">
        <v>134</v>
      </c>
      <c r="E68" s="66">
        <f t="shared" ref="E68:E74" si="6">IF(F68="Y",1,"")</f>
        <v>1</v>
      </c>
      <c r="F68" s="65" t="s">
        <v>64</v>
      </c>
      <c r="G68" s="104">
        <f t="shared" ref="G68:G74" si="7">SUM(J68:R68)</f>
        <v>35</v>
      </c>
      <c r="H68" s="104">
        <f t="shared" ref="H68:H74" si="8">SUM(S68:AA68)</f>
        <v>40</v>
      </c>
      <c r="I68" s="112"/>
      <c r="J68" s="105"/>
      <c r="K68" s="114">
        <v>1</v>
      </c>
      <c r="L68" s="114">
        <v>4</v>
      </c>
      <c r="M68" s="114">
        <v>7</v>
      </c>
      <c r="N68" s="114">
        <v>10</v>
      </c>
      <c r="O68" s="114">
        <v>1</v>
      </c>
      <c r="P68" s="114">
        <v>3</v>
      </c>
      <c r="Q68" s="114">
        <v>4</v>
      </c>
      <c r="R68" s="114">
        <v>5</v>
      </c>
      <c r="S68" s="105"/>
      <c r="T68" s="114">
        <v>7</v>
      </c>
      <c r="U68" s="114">
        <v>1</v>
      </c>
      <c r="V68" s="114">
        <v>9</v>
      </c>
      <c r="W68" s="114">
        <v>7</v>
      </c>
      <c r="X68" s="114">
        <v>9</v>
      </c>
      <c r="Y68" s="114"/>
      <c r="Z68" s="114">
        <v>5</v>
      </c>
      <c r="AA68" s="114">
        <v>2</v>
      </c>
      <c r="AB68" s="105">
        <v>7</v>
      </c>
      <c r="AC68" s="105"/>
      <c r="AD68" s="105">
        <v>2</v>
      </c>
      <c r="AE68" s="105">
        <v>1</v>
      </c>
      <c r="AF68" s="105">
        <v>6</v>
      </c>
      <c r="AG68" s="105">
        <v>1</v>
      </c>
      <c r="AH68" s="105">
        <v>30</v>
      </c>
      <c r="AI68" s="105"/>
      <c r="AJ68" s="105">
        <v>3</v>
      </c>
      <c r="AK68" s="105">
        <v>1</v>
      </c>
      <c r="AL68" s="105"/>
      <c r="AM68" s="105"/>
      <c r="AN68" s="105"/>
      <c r="AO68" s="114">
        <v>9</v>
      </c>
      <c r="AP68" s="114"/>
      <c r="AQ68" s="115">
        <v>33</v>
      </c>
      <c r="AR68" s="113">
        <v>1</v>
      </c>
      <c r="AS68" s="113">
        <v>40</v>
      </c>
      <c r="AT68" s="113"/>
      <c r="AU68" s="113"/>
      <c r="AV68" s="113"/>
      <c r="AW68" s="113"/>
      <c r="AX68" s="113"/>
      <c r="AY68" s="113"/>
      <c r="AZ68" s="113"/>
      <c r="BA68" s="113"/>
      <c r="BB68" s="113">
        <v>8</v>
      </c>
      <c r="BC68" s="113">
        <v>8</v>
      </c>
      <c r="BD68" s="113"/>
      <c r="BE68" s="113"/>
      <c r="BF68" s="113"/>
      <c r="BG68" s="113"/>
      <c r="BH68" s="113"/>
      <c r="BI68" s="113"/>
      <c r="BJ68" s="113">
        <v>2</v>
      </c>
      <c r="BK68" s="113">
        <v>8</v>
      </c>
      <c r="BL68" s="113">
        <v>2</v>
      </c>
      <c r="BM68" s="113">
        <v>15</v>
      </c>
      <c r="BN68" s="113"/>
      <c r="BO68" s="113"/>
      <c r="BP68" s="113">
        <v>2</v>
      </c>
      <c r="BQ68" s="113">
        <v>8</v>
      </c>
      <c r="BR68" s="113"/>
      <c r="BS68" s="113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</row>
    <row r="69" spans="1:120" customFormat="1">
      <c r="A69" s="67">
        <f t="shared" si="3"/>
        <v>64</v>
      </c>
      <c r="B69" s="67" t="s">
        <v>62</v>
      </c>
      <c r="C69" s="67">
        <v>9352</v>
      </c>
      <c r="D69" s="66" t="s">
        <v>135</v>
      </c>
      <c r="E69" s="66">
        <f t="shared" si="6"/>
        <v>1</v>
      </c>
      <c r="F69" s="65" t="s">
        <v>64</v>
      </c>
      <c r="G69" s="104">
        <f t="shared" si="7"/>
        <v>34</v>
      </c>
      <c r="H69" s="104">
        <f t="shared" si="8"/>
        <v>1</v>
      </c>
      <c r="I69" s="112"/>
      <c r="J69" s="105"/>
      <c r="K69" s="114">
        <v>1</v>
      </c>
      <c r="L69" s="114">
        <v>1</v>
      </c>
      <c r="M69" s="114">
        <v>6</v>
      </c>
      <c r="N69" s="114">
        <v>12</v>
      </c>
      <c r="O69" s="114"/>
      <c r="P69" s="114">
        <v>2</v>
      </c>
      <c r="Q69" s="114">
        <v>2</v>
      </c>
      <c r="R69" s="114">
        <v>10</v>
      </c>
      <c r="S69" s="105"/>
      <c r="T69" s="114"/>
      <c r="U69" s="114"/>
      <c r="V69" s="114"/>
      <c r="W69" s="114">
        <v>1</v>
      </c>
      <c r="X69" s="114"/>
      <c r="Y69" s="114"/>
      <c r="Z69" s="114"/>
      <c r="AA69" s="114"/>
      <c r="AB69" s="105">
        <v>3</v>
      </c>
      <c r="AC69" s="105">
        <v>3</v>
      </c>
      <c r="AD69" s="105">
        <v>3</v>
      </c>
      <c r="AE69" s="105"/>
      <c r="AF69" s="105">
        <v>4</v>
      </c>
      <c r="AG69" s="105"/>
      <c r="AH69" s="105">
        <v>19</v>
      </c>
      <c r="AI69" s="105"/>
      <c r="AJ69" s="105"/>
      <c r="AK69" s="105"/>
      <c r="AL69" s="105"/>
      <c r="AM69" s="105"/>
      <c r="AN69" s="105"/>
      <c r="AO69" s="114"/>
      <c r="AP69" s="114"/>
      <c r="AQ69" s="114">
        <v>25</v>
      </c>
      <c r="AR69" s="105"/>
      <c r="AS69" s="105"/>
      <c r="AT69" s="105"/>
      <c r="AU69" s="105"/>
      <c r="AV69" s="105">
        <v>1</v>
      </c>
      <c r="AW69" s="105">
        <v>20</v>
      </c>
      <c r="AX69" s="105"/>
      <c r="AY69" s="105"/>
      <c r="AZ69" s="105"/>
      <c r="BA69" s="105"/>
      <c r="BB69" s="105">
        <v>13</v>
      </c>
      <c r="BC69" s="105">
        <v>8.5</v>
      </c>
      <c r="BD69" s="105"/>
      <c r="BE69" s="105"/>
      <c r="BF69" s="105"/>
      <c r="BG69" s="105"/>
      <c r="BH69" s="105"/>
      <c r="BI69" s="105"/>
      <c r="BJ69" s="105">
        <v>1</v>
      </c>
      <c r="BK69" s="105">
        <v>2</v>
      </c>
      <c r="BL69" s="105">
        <v>1</v>
      </c>
      <c r="BM69" s="105">
        <v>4</v>
      </c>
      <c r="BN69" s="105">
        <v>1</v>
      </c>
      <c r="BO69" s="105">
        <v>2</v>
      </c>
      <c r="BP69" s="105"/>
      <c r="BQ69" s="105"/>
      <c r="BR69" s="105">
        <v>20</v>
      </c>
      <c r="BS69" s="105">
        <v>60</v>
      </c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</row>
    <row r="70" spans="1:120" customFormat="1">
      <c r="A70" s="67">
        <f t="shared" si="3"/>
        <v>65</v>
      </c>
      <c r="B70" s="67" t="s">
        <v>62</v>
      </c>
      <c r="C70" s="67">
        <v>9538</v>
      </c>
      <c r="D70" s="66" t="s">
        <v>136</v>
      </c>
      <c r="E70" s="66" t="str">
        <f t="shared" si="6"/>
        <v/>
      </c>
      <c r="F70" s="65" t="s">
        <v>66</v>
      </c>
      <c r="G70" s="104">
        <f t="shared" si="7"/>
        <v>38</v>
      </c>
      <c r="H70" s="104">
        <f t="shared" si="8"/>
        <v>4</v>
      </c>
      <c r="I70" s="112"/>
      <c r="J70" s="113"/>
      <c r="K70" s="114"/>
      <c r="L70" s="114">
        <v>1</v>
      </c>
      <c r="M70" s="114">
        <v>6</v>
      </c>
      <c r="N70" s="114">
        <v>19</v>
      </c>
      <c r="O70" s="114"/>
      <c r="P70" s="114">
        <v>2</v>
      </c>
      <c r="Q70" s="114">
        <v>2</v>
      </c>
      <c r="R70" s="114">
        <v>8</v>
      </c>
      <c r="S70" s="105"/>
      <c r="T70" s="114"/>
      <c r="U70" s="114"/>
      <c r="V70" s="114"/>
      <c r="W70" s="114">
        <v>2</v>
      </c>
      <c r="X70" s="114"/>
      <c r="Y70" s="114"/>
      <c r="Z70" s="114"/>
      <c r="AA70" s="114">
        <v>2</v>
      </c>
      <c r="AB70" s="105">
        <v>4</v>
      </c>
      <c r="AC70" s="105">
        <v>1</v>
      </c>
      <c r="AD70" s="105"/>
      <c r="AE70" s="105">
        <v>5</v>
      </c>
      <c r="AF70" s="105"/>
      <c r="AG70" s="105"/>
      <c r="AH70" s="105">
        <v>28</v>
      </c>
      <c r="AI70" s="105"/>
      <c r="AJ70" s="105"/>
      <c r="AK70" s="105"/>
      <c r="AL70" s="105"/>
      <c r="AM70" s="105"/>
      <c r="AN70" s="105"/>
      <c r="AO70" s="114"/>
      <c r="AP70" s="115"/>
      <c r="AQ70" s="115"/>
      <c r="AR70" s="113">
        <v>1</v>
      </c>
      <c r="AS70" s="113">
        <v>10</v>
      </c>
      <c r="AT70" s="113"/>
      <c r="AU70" s="113"/>
      <c r="AV70" s="113"/>
      <c r="AW70" s="113"/>
      <c r="AX70" s="113"/>
      <c r="AY70" s="113"/>
      <c r="AZ70" s="113"/>
      <c r="BA70" s="113"/>
      <c r="BB70" s="113">
        <v>5</v>
      </c>
      <c r="BC70" s="113">
        <v>15</v>
      </c>
      <c r="BD70" s="113"/>
      <c r="BE70" s="113"/>
      <c r="BF70" s="113"/>
      <c r="BG70" s="113"/>
      <c r="BH70" s="113"/>
      <c r="BI70" s="113"/>
      <c r="BJ70" s="113"/>
      <c r="BK70" s="113"/>
      <c r="BL70" s="113"/>
      <c r="BM70" s="113"/>
      <c r="BN70" s="113">
        <v>4</v>
      </c>
      <c r="BO70" s="113">
        <v>16</v>
      </c>
      <c r="BP70" s="113"/>
      <c r="BQ70" s="113"/>
      <c r="BR70" s="113"/>
      <c r="BS70" s="113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</row>
    <row r="71" spans="1:120" customFormat="1">
      <c r="A71" s="67">
        <f t="shared" ref="A71:A74" si="9">+A70+1</f>
        <v>66</v>
      </c>
      <c r="B71" s="67" t="s">
        <v>62</v>
      </c>
      <c r="C71" s="67">
        <v>9331</v>
      </c>
      <c r="D71" s="66" t="s">
        <v>137</v>
      </c>
      <c r="E71" s="66">
        <f t="shared" si="6"/>
        <v>1</v>
      </c>
      <c r="F71" s="65" t="s">
        <v>64</v>
      </c>
      <c r="G71" s="104">
        <f t="shared" si="7"/>
        <v>23</v>
      </c>
      <c r="H71" s="104">
        <f t="shared" si="8"/>
        <v>9</v>
      </c>
      <c r="I71" s="112"/>
      <c r="J71" s="105"/>
      <c r="K71" s="115"/>
      <c r="L71" s="115"/>
      <c r="M71" s="115">
        <v>4</v>
      </c>
      <c r="N71" s="115">
        <v>12</v>
      </c>
      <c r="O71" s="115"/>
      <c r="P71" s="115"/>
      <c r="Q71" s="115"/>
      <c r="R71" s="115">
        <v>7</v>
      </c>
      <c r="S71" s="113"/>
      <c r="T71" s="115"/>
      <c r="U71" s="115">
        <v>2</v>
      </c>
      <c r="V71" s="115">
        <v>3</v>
      </c>
      <c r="W71" s="115">
        <v>1</v>
      </c>
      <c r="X71" s="115"/>
      <c r="Y71" s="115">
        <v>1</v>
      </c>
      <c r="Z71" s="115"/>
      <c r="AA71" s="115">
        <v>2</v>
      </c>
      <c r="AB71" s="113">
        <v>1</v>
      </c>
      <c r="AC71" s="113">
        <v>3</v>
      </c>
      <c r="AD71" s="113"/>
      <c r="AE71" s="113"/>
      <c r="AF71" s="113"/>
      <c r="AG71" s="113"/>
      <c r="AH71" s="113">
        <v>21</v>
      </c>
      <c r="AI71" s="113"/>
      <c r="AJ71" s="113"/>
      <c r="AK71" s="113"/>
      <c r="AL71" s="113"/>
      <c r="AM71" s="113"/>
      <c r="AN71" s="113"/>
      <c r="AO71" s="115"/>
      <c r="AP71" s="115"/>
      <c r="AQ71" s="115">
        <v>18</v>
      </c>
      <c r="AR71" s="113"/>
      <c r="AS71" s="113"/>
      <c r="AT71" s="113"/>
      <c r="AU71" s="113"/>
      <c r="AV71" s="113">
        <v>1</v>
      </c>
      <c r="AW71" s="113">
        <v>20</v>
      </c>
      <c r="AX71" s="113"/>
      <c r="AY71" s="113"/>
      <c r="AZ71" s="113"/>
      <c r="BA71" s="113"/>
      <c r="BB71" s="113">
        <v>6</v>
      </c>
      <c r="BC71" s="113">
        <v>1</v>
      </c>
      <c r="BD71" s="113"/>
      <c r="BE71" s="113"/>
      <c r="BF71" s="113"/>
      <c r="BG71" s="113"/>
      <c r="BH71" s="113"/>
      <c r="BI71" s="113"/>
      <c r="BJ71" s="113"/>
      <c r="BK71" s="113"/>
      <c r="BL71" s="113"/>
      <c r="BM71" s="113"/>
      <c r="BN71" s="113"/>
      <c r="BO71" s="113"/>
      <c r="BP71" s="113"/>
      <c r="BQ71" s="113"/>
      <c r="BR71" s="113"/>
      <c r="BS71" s="113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</row>
    <row r="72" spans="1:120" customFormat="1">
      <c r="A72" s="67">
        <f t="shared" si="9"/>
        <v>67</v>
      </c>
      <c r="B72" s="67" t="s">
        <v>62</v>
      </c>
      <c r="C72" s="67">
        <v>9332</v>
      </c>
      <c r="D72" s="66" t="s">
        <v>138</v>
      </c>
      <c r="E72" s="66">
        <f t="shared" si="6"/>
        <v>1</v>
      </c>
      <c r="F72" s="65" t="s">
        <v>64</v>
      </c>
      <c r="G72" s="104">
        <f t="shared" si="7"/>
        <v>29</v>
      </c>
      <c r="H72" s="104">
        <f t="shared" si="8"/>
        <v>6</v>
      </c>
      <c r="I72" s="112"/>
      <c r="J72" s="105"/>
      <c r="K72" s="115">
        <v>1</v>
      </c>
      <c r="L72" s="115">
        <v>2</v>
      </c>
      <c r="M72" s="115">
        <v>8</v>
      </c>
      <c r="N72" s="115">
        <v>7</v>
      </c>
      <c r="O72" s="115">
        <v>1</v>
      </c>
      <c r="P72" s="115">
        <v>3</v>
      </c>
      <c r="Q72" s="115">
        <v>4</v>
      </c>
      <c r="R72" s="115">
        <v>3</v>
      </c>
      <c r="S72" s="113"/>
      <c r="T72" s="113"/>
      <c r="U72" s="115"/>
      <c r="V72" s="115">
        <v>2</v>
      </c>
      <c r="W72" s="115">
        <v>2</v>
      </c>
      <c r="X72" s="115"/>
      <c r="Y72" s="115"/>
      <c r="Z72" s="115">
        <v>1</v>
      </c>
      <c r="AA72" s="115">
        <v>1</v>
      </c>
      <c r="AB72" s="113"/>
      <c r="AC72" s="113">
        <v>1</v>
      </c>
      <c r="AD72" s="113">
        <v>3</v>
      </c>
      <c r="AE72" s="113">
        <v>8</v>
      </c>
      <c r="AF72" s="113">
        <v>2</v>
      </c>
      <c r="AG72" s="113"/>
      <c r="AH72" s="113">
        <v>20</v>
      </c>
      <c r="AI72" s="113"/>
      <c r="AJ72" s="113"/>
      <c r="AK72" s="113"/>
      <c r="AL72" s="113"/>
      <c r="AM72" s="113"/>
      <c r="AN72" s="113"/>
      <c r="AO72" s="115"/>
      <c r="AP72" s="115"/>
      <c r="AQ72" s="115">
        <v>12</v>
      </c>
      <c r="AR72" s="113"/>
      <c r="AS72" s="113"/>
      <c r="AT72" s="113"/>
      <c r="AU72" s="113"/>
      <c r="AV72" s="113"/>
      <c r="AW72" s="113"/>
      <c r="AX72" s="113"/>
      <c r="AY72" s="113"/>
      <c r="AZ72" s="113">
        <v>2</v>
      </c>
      <c r="BA72" s="113">
        <v>8</v>
      </c>
      <c r="BB72" s="113"/>
      <c r="BC72" s="113"/>
      <c r="BD72" s="113"/>
      <c r="BE72" s="113"/>
      <c r="BF72" s="113"/>
      <c r="BG72" s="113"/>
      <c r="BH72" s="113"/>
      <c r="BI72" s="113"/>
      <c r="BJ72" s="113">
        <v>4</v>
      </c>
      <c r="BK72" s="113">
        <v>10</v>
      </c>
      <c r="BL72" s="113"/>
      <c r="BM72" s="113"/>
      <c r="BN72" s="113">
        <v>2</v>
      </c>
      <c r="BO72" s="113">
        <v>10</v>
      </c>
      <c r="BP72" s="113"/>
      <c r="BQ72" s="113"/>
      <c r="BR72" s="113">
        <v>4</v>
      </c>
      <c r="BS72" s="113">
        <v>25</v>
      </c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</row>
    <row r="73" spans="1:120" customFormat="1">
      <c r="A73" s="67">
        <f t="shared" si="9"/>
        <v>68</v>
      </c>
      <c r="B73" s="67" t="s">
        <v>62</v>
      </c>
      <c r="C73" s="67">
        <v>9268</v>
      </c>
      <c r="D73" s="66" t="s">
        <v>139</v>
      </c>
      <c r="E73" s="66">
        <f t="shared" si="6"/>
        <v>1</v>
      </c>
      <c r="F73" s="65" t="s">
        <v>64</v>
      </c>
      <c r="G73" s="104">
        <f t="shared" si="7"/>
        <v>47</v>
      </c>
      <c r="H73" s="104">
        <f t="shared" si="8"/>
        <v>35</v>
      </c>
      <c r="I73" s="112"/>
      <c r="J73" s="113"/>
      <c r="K73" s="114"/>
      <c r="L73" s="114">
        <v>8</v>
      </c>
      <c r="M73" s="114">
        <v>23</v>
      </c>
      <c r="N73" s="114"/>
      <c r="O73" s="114"/>
      <c r="P73" s="114">
        <v>2</v>
      </c>
      <c r="Q73" s="114">
        <v>14</v>
      </c>
      <c r="R73" s="114"/>
      <c r="S73" s="105"/>
      <c r="T73" s="114"/>
      <c r="U73" s="114">
        <v>3</v>
      </c>
      <c r="V73" s="114">
        <v>6</v>
      </c>
      <c r="W73" s="114">
        <v>13</v>
      </c>
      <c r="X73" s="114"/>
      <c r="Y73" s="114"/>
      <c r="Z73" s="114">
        <v>3</v>
      </c>
      <c r="AA73" s="114">
        <v>10</v>
      </c>
      <c r="AB73" s="105"/>
      <c r="AC73" s="105">
        <v>4</v>
      </c>
      <c r="AD73" s="105">
        <v>6</v>
      </c>
      <c r="AE73" s="105"/>
      <c r="AF73" s="105">
        <v>4</v>
      </c>
      <c r="AG73" s="105">
        <v>1</v>
      </c>
      <c r="AH73" s="105">
        <v>62</v>
      </c>
      <c r="AI73" s="105"/>
      <c r="AJ73" s="105"/>
      <c r="AK73" s="105"/>
      <c r="AL73" s="105"/>
      <c r="AM73" s="105"/>
      <c r="AN73" s="105"/>
      <c r="AO73" s="114">
        <v>6</v>
      </c>
      <c r="AP73" s="114"/>
      <c r="AQ73" s="115">
        <v>20</v>
      </c>
      <c r="AR73" s="113">
        <v>1</v>
      </c>
      <c r="AS73" s="113">
        <v>50</v>
      </c>
      <c r="AT73" s="113"/>
      <c r="AU73" s="113"/>
      <c r="AV73" s="113"/>
      <c r="AW73" s="113"/>
      <c r="AX73" s="113"/>
      <c r="AY73" s="113"/>
      <c r="AZ73" s="113"/>
      <c r="BA73" s="113"/>
      <c r="BB73" s="113">
        <v>15</v>
      </c>
      <c r="BC73" s="113">
        <v>30</v>
      </c>
      <c r="BD73" s="113"/>
      <c r="BE73" s="113"/>
      <c r="BF73" s="113"/>
      <c r="BG73" s="113"/>
      <c r="BH73" s="113"/>
      <c r="BI73" s="113"/>
      <c r="BJ73" s="113">
        <v>2</v>
      </c>
      <c r="BK73" s="113">
        <v>4</v>
      </c>
      <c r="BL73" s="113">
        <v>1</v>
      </c>
      <c r="BM73" s="113">
        <v>17</v>
      </c>
      <c r="BN73" s="113"/>
      <c r="BO73" s="113"/>
      <c r="BP73" s="113"/>
      <c r="BQ73" s="113"/>
      <c r="BR73" s="113"/>
      <c r="BS73" s="113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</row>
    <row r="74" spans="1:120" customFormat="1">
      <c r="A74" s="67">
        <f t="shared" si="9"/>
        <v>69</v>
      </c>
      <c r="B74" s="67" t="s">
        <v>62</v>
      </c>
      <c r="C74" s="67">
        <v>19720</v>
      </c>
      <c r="D74" s="64" t="s">
        <v>140</v>
      </c>
      <c r="E74" s="66">
        <f t="shared" si="6"/>
        <v>1</v>
      </c>
      <c r="F74" s="65" t="s">
        <v>64</v>
      </c>
      <c r="G74" s="104">
        <f t="shared" si="7"/>
        <v>216</v>
      </c>
      <c r="H74" s="104">
        <f t="shared" si="8"/>
        <v>12</v>
      </c>
      <c r="I74" s="112"/>
      <c r="J74" s="113"/>
      <c r="K74" s="114">
        <v>5</v>
      </c>
      <c r="L74" s="114">
        <v>3</v>
      </c>
      <c r="M74" s="114">
        <v>30</v>
      </c>
      <c r="N74" s="114">
        <v>111</v>
      </c>
      <c r="O74" s="114">
        <v>1</v>
      </c>
      <c r="P74" s="114">
        <v>4</v>
      </c>
      <c r="Q74" s="114">
        <v>17</v>
      </c>
      <c r="R74" s="114">
        <v>45</v>
      </c>
      <c r="S74" s="105"/>
      <c r="T74" s="114"/>
      <c r="U74" s="114"/>
      <c r="V74" s="114">
        <v>1</v>
      </c>
      <c r="W74" s="114">
        <v>8</v>
      </c>
      <c r="X74" s="114">
        <v>1</v>
      </c>
      <c r="Y74" s="114"/>
      <c r="Z74" s="114">
        <v>1</v>
      </c>
      <c r="AA74" s="114">
        <v>1</v>
      </c>
      <c r="AB74" s="105">
        <v>10</v>
      </c>
      <c r="AC74" s="105">
        <v>13</v>
      </c>
      <c r="AD74" s="105">
        <v>2</v>
      </c>
      <c r="AE74" s="105"/>
      <c r="AF74" s="105">
        <v>5</v>
      </c>
      <c r="AG74" s="105">
        <v>8</v>
      </c>
      <c r="AH74" s="105">
        <v>147</v>
      </c>
      <c r="AI74" s="105"/>
      <c r="AJ74" s="105">
        <v>1</v>
      </c>
      <c r="AK74" s="105"/>
      <c r="AL74" s="105"/>
      <c r="AM74" s="105"/>
      <c r="AN74" s="105"/>
      <c r="AO74" s="114">
        <v>4</v>
      </c>
      <c r="AP74" s="114">
        <v>10</v>
      </c>
      <c r="AQ74" s="115">
        <v>31</v>
      </c>
      <c r="AR74" s="113">
        <v>1</v>
      </c>
      <c r="AS74" s="113">
        <v>40</v>
      </c>
      <c r="AT74" s="113"/>
      <c r="AU74" s="113"/>
      <c r="AV74" s="113">
        <v>1</v>
      </c>
      <c r="AW74" s="113">
        <v>40</v>
      </c>
      <c r="AX74" s="113"/>
      <c r="AY74" s="113"/>
      <c r="AZ74" s="113"/>
      <c r="BA74" s="113"/>
      <c r="BB74" s="113">
        <v>23</v>
      </c>
      <c r="BC74" s="113">
        <v>35</v>
      </c>
      <c r="BD74" s="113"/>
      <c r="BE74" s="113"/>
      <c r="BF74" s="113">
        <v>16</v>
      </c>
      <c r="BG74" s="113">
        <v>50</v>
      </c>
      <c r="BH74" s="113"/>
      <c r="BI74" s="113"/>
      <c r="BJ74" s="113">
        <v>2</v>
      </c>
      <c r="BK74" s="113">
        <v>3</v>
      </c>
      <c r="BL74" s="113">
        <v>1</v>
      </c>
      <c r="BM74" s="113">
        <v>33</v>
      </c>
      <c r="BN74" s="113">
        <v>2</v>
      </c>
      <c r="BO74" s="113">
        <v>12</v>
      </c>
      <c r="BP74" s="113">
        <v>1</v>
      </c>
      <c r="BQ74" s="113">
        <v>12</v>
      </c>
      <c r="BR74" s="113">
        <v>80</v>
      </c>
      <c r="BS74" s="113">
        <v>180</v>
      </c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</row>
    <row r="75" spans="1:120" s="3" customFormat="1" ht="15" customHeight="1">
      <c r="A75" s="174" t="s">
        <v>57</v>
      </c>
      <c r="B75" s="175"/>
      <c r="C75" s="175"/>
      <c r="D75" s="176"/>
      <c r="E75" s="77"/>
      <c r="F75" s="15"/>
      <c r="G75" s="36">
        <f>SUM(G5:G74)</f>
        <v>5839</v>
      </c>
      <c r="H75" s="36">
        <f t="shared" ref="H75:BS75" si="10">SUM(H5:H74)</f>
        <v>2682</v>
      </c>
      <c r="I75" s="36">
        <f t="shared" si="10"/>
        <v>0</v>
      </c>
      <c r="J75" s="36">
        <f t="shared" si="10"/>
        <v>74</v>
      </c>
      <c r="K75" s="36">
        <f t="shared" si="10"/>
        <v>369</v>
      </c>
      <c r="L75" s="36">
        <f t="shared" si="10"/>
        <v>537</v>
      </c>
      <c r="M75" s="36">
        <f t="shared" si="10"/>
        <v>1038</v>
      </c>
      <c r="N75" s="36">
        <f t="shared" si="10"/>
        <v>1459</v>
      </c>
      <c r="O75" s="36">
        <f t="shared" si="10"/>
        <v>305</v>
      </c>
      <c r="P75" s="36">
        <f t="shared" si="10"/>
        <v>426</v>
      </c>
      <c r="Q75" s="36">
        <f t="shared" si="10"/>
        <v>762</v>
      </c>
      <c r="R75" s="36">
        <f t="shared" si="10"/>
        <v>869</v>
      </c>
      <c r="S75" s="36">
        <f t="shared" si="10"/>
        <v>57</v>
      </c>
      <c r="T75" s="36">
        <f t="shared" si="10"/>
        <v>350</v>
      </c>
      <c r="U75" s="36">
        <f t="shared" si="10"/>
        <v>349</v>
      </c>
      <c r="V75" s="36">
        <f t="shared" si="10"/>
        <v>391</v>
      </c>
      <c r="W75" s="36">
        <f t="shared" si="10"/>
        <v>379</v>
      </c>
      <c r="X75" s="36">
        <f t="shared" si="10"/>
        <v>345</v>
      </c>
      <c r="Y75" s="36">
        <f t="shared" si="10"/>
        <v>255</v>
      </c>
      <c r="Z75" s="36">
        <f t="shared" si="10"/>
        <v>289</v>
      </c>
      <c r="AA75" s="36">
        <f t="shared" si="10"/>
        <v>267</v>
      </c>
      <c r="AB75" s="36">
        <f t="shared" si="10"/>
        <v>357</v>
      </c>
      <c r="AC75" s="36">
        <f t="shared" si="10"/>
        <v>175</v>
      </c>
      <c r="AD75" s="36">
        <f t="shared" si="10"/>
        <v>214</v>
      </c>
      <c r="AE75" s="36">
        <f t="shared" si="10"/>
        <v>249</v>
      </c>
      <c r="AF75" s="36">
        <f t="shared" si="10"/>
        <v>928</v>
      </c>
      <c r="AG75" s="36">
        <f t="shared" si="10"/>
        <v>545</v>
      </c>
      <c r="AH75" s="36">
        <f t="shared" si="10"/>
        <v>4857</v>
      </c>
      <c r="AI75" s="36">
        <f t="shared" si="10"/>
        <v>122</v>
      </c>
      <c r="AJ75" s="36">
        <f t="shared" si="10"/>
        <v>185</v>
      </c>
      <c r="AK75" s="36">
        <f t="shared" si="10"/>
        <v>21</v>
      </c>
      <c r="AL75" s="36">
        <f t="shared" si="10"/>
        <v>0</v>
      </c>
      <c r="AM75" s="36">
        <f t="shared" si="10"/>
        <v>4</v>
      </c>
      <c r="AN75" s="36">
        <f t="shared" si="10"/>
        <v>66</v>
      </c>
      <c r="AO75" s="36">
        <f t="shared" si="10"/>
        <v>1015</v>
      </c>
      <c r="AP75" s="36">
        <f t="shared" si="10"/>
        <v>502</v>
      </c>
      <c r="AQ75" s="36">
        <f t="shared" si="10"/>
        <v>1801</v>
      </c>
      <c r="AR75" s="36">
        <f t="shared" si="10"/>
        <v>62.25</v>
      </c>
      <c r="AS75" s="36">
        <f t="shared" si="10"/>
        <v>2231.8000000000002</v>
      </c>
      <c r="AT75" s="36">
        <f t="shared" si="10"/>
        <v>8</v>
      </c>
      <c r="AU75" s="36">
        <f t="shared" si="10"/>
        <v>36.5</v>
      </c>
      <c r="AV75" s="36">
        <f t="shared" si="10"/>
        <v>11</v>
      </c>
      <c r="AW75" s="36">
        <f t="shared" si="10"/>
        <v>260</v>
      </c>
      <c r="AX75" s="36">
        <f t="shared" si="10"/>
        <v>2</v>
      </c>
      <c r="AY75" s="36">
        <f t="shared" si="10"/>
        <v>8.5</v>
      </c>
      <c r="AZ75" s="36">
        <f t="shared" si="10"/>
        <v>23</v>
      </c>
      <c r="BA75" s="36">
        <f t="shared" si="10"/>
        <v>228</v>
      </c>
      <c r="BB75" s="36">
        <f t="shared" si="10"/>
        <v>538</v>
      </c>
      <c r="BC75" s="36">
        <f t="shared" si="10"/>
        <v>621</v>
      </c>
      <c r="BD75" s="36">
        <f t="shared" si="10"/>
        <v>21</v>
      </c>
      <c r="BE75" s="36">
        <f t="shared" si="10"/>
        <v>248</v>
      </c>
      <c r="BF75" s="36">
        <f t="shared" si="10"/>
        <v>133</v>
      </c>
      <c r="BG75" s="36">
        <f t="shared" si="10"/>
        <v>232.5</v>
      </c>
      <c r="BH75" s="36">
        <f t="shared" si="10"/>
        <v>27</v>
      </c>
      <c r="BI75" s="36">
        <f t="shared" si="10"/>
        <v>496</v>
      </c>
      <c r="BJ75" s="36">
        <f t="shared" si="10"/>
        <v>275.5</v>
      </c>
      <c r="BK75" s="36">
        <f t="shared" si="10"/>
        <v>456</v>
      </c>
      <c r="BL75" s="36">
        <f t="shared" si="10"/>
        <v>58</v>
      </c>
      <c r="BM75" s="36">
        <f t="shared" si="10"/>
        <v>768.5</v>
      </c>
      <c r="BN75" s="36">
        <f t="shared" si="10"/>
        <v>159</v>
      </c>
      <c r="BO75" s="36">
        <f t="shared" si="10"/>
        <v>471.75</v>
      </c>
      <c r="BP75" s="36">
        <f t="shared" si="10"/>
        <v>39</v>
      </c>
      <c r="BQ75" s="36">
        <f t="shared" si="10"/>
        <v>417</v>
      </c>
      <c r="BR75" s="36">
        <f t="shared" si="10"/>
        <v>804</v>
      </c>
      <c r="BS75" s="36">
        <f t="shared" si="10"/>
        <v>1322.75</v>
      </c>
      <c r="BT75" s="88"/>
      <c r="BU75" s="88"/>
      <c r="BV75" s="88"/>
      <c r="BW75" s="88"/>
      <c r="BX75" s="88"/>
      <c r="BY75" s="88"/>
      <c r="BZ75" s="88"/>
      <c r="CA75" s="88"/>
      <c r="CB75" s="88"/>
      <c r="CC75" s="88"/>
      <c r="CD75" s="88"/>
      <c r="CE75" s="88"/>
      <c r="CF75" s="88"/>
      <c r="CG75" s="88"/>
      <c r="CH75" s="88"/>
      <c r="CI75" s="88"/>
      <c r="CJ75" s="97"/>
      <c r="CK75" s="97"/>
      <c r="CL75" s="97"/>
      <c r="CM75" s="97"/>
      <c r="CN75" s="97"/>
      <c r="CO75" s="97"/>
      <c r="CP75" s="97"/>
      <c r="CQ75" s="97"/>
      <c r="CR75" s="97"/>
      <c r="CS75" s="97"/>
      <c r="CT75" s="97"/>
      <c r="CU75" s="97"/>
      <c r="CV75" s="97"/>
      <c r="CW75" s="97"/>
      <c r="CX75" s="97"/>
      <c r="CY75" s="97"/>
      <c r="CZ75" s="97"/>
      <c r="DA75" s="97"/>
      <c r="DB75" s="97"/>
      <c r="DC75" s="97"/>
      <c r="DD75" s="97"/>
      <c r="DE75" s="97"/>
      <c r="DF75" s="97"/>
      <c r="DG75" s="97"/>
      <c r="DH75" s="97"/>
      <c r="DI75" s="97"/>
      <c r="DJ75" s="97"/>
      <c r="DK75" s="97"/>
      <c r="DL75" s="97"/>
      <c r="DM75" s="97"/>
      <c r="DN75" s="97"/>
      <c r="DO75" s="97"/>
      <c r="DP75" s="97"/>
    </row>
    <row r="76" spans="1:120" s="3" customFormat="1" ht="15" customHeight="1">
      <c r="A76" s="171" t="s">
        <v>58</v>
      </c>
      <c r="B76" s="172"/>
      <c r="C76" s="172"/>
      <c r="D76" s="173"/>
      <c r="E76" s="77"/>
      <c r="F76" s="67"/>
      <c r="G76" s="36">
        <v>5746</v>
      </c>
      <c r="H76" s="36">
        <v>2677</v>
      </c>
      <c r="I76" s="36">
        <v>0</v>
      </c>
      <c r="J76" s="35">
        <v>0</v>
      </c>
      <c r="K76" s="35">
        <v>373</v>
      </c>
      <c r="L76" s="35">
        <v>530</v>
      </c>
      <c r="M76" s="35">
        <v>981</v>
      </c>
      <c r="N76" s="35">
        <v>1478</v>
      </c>
      <c r="O76" s="35">
        <v>321</v>
      </c>
      <c r="P76" s="35">
        <v>425</v>
      </c>
      <c r="Q76" s="35">
        <v>732</v>
      </c>
      <c r="R76" s="35">
        <v>906</v>
      </c>
      <c r="S76" s="35">
        <v>0</v>
      </c>
      <c r="T76" s="35">
        <v>338</v>
      </c>
      <c r="U76" s="35">
        <v>359</v>
      </c>
      <c r="V76" s="35">
        <v>423</v>
      </c>
      <c r="W76" s="35">
        <v>383</v>
      </c>
      <c r="X76" s="35">
        <v>352</v>
      </c>
      <c r="Y76" s="35">
        <v>252</v>
      </c>
      <c r="Z76" s="35">
        <v>308</v>
      </c>
      <c r="AA76" s="35">
        <v>262</v>
      </c>
      <c r="AB76" s="35">
        <v>528</v>
      </c>
      <c r="AC76" s="35">
        <v>174</v>
      </c>
      <c r="AD76" s="35">
        <v>184</v>
      </c>
      <c r="AE76" s="35">
        <v>280</v>
      </c>
      <c r="AF76" s="35">
        <v>863</v>
      </c>
      <c r="AG76" s="35">
        <v>498</v>
      </c>
      <c r="AH76" s="35">
        <v>4776</v>
      </c>
      <c r="AI76" s="35">
        <v>137</v>
      </c>
      <c r="AJ76" s="35">
        <v>200</v>
      </c>
      <c r="AK76" s="35">
        <v>16</v>
      </c>
      <c r="AL76" s="35">
        <v>0</v>
      </c>
      <c r="AM76" s="35">
        <v>4</v>
      </c>
      <c r="AN76" s="35">
        <v>84</v>
      </c>
      <c r="AO76" s="35">
        <v>854</v>
      </c>
      <c r="AP76" s="35">
        <v>541</v>
      </c>
      <c r="AQ76" s="35">
        <v>1834</v>
      </c>
      <c r="AR76" s="47">
        <v>59</v>
      </c>
      <c r="AS76" s="47">
        <v>2132</v>
      </c>
      <c r="AT76" s="47">
        <v>11</v>
      </c>
      <c r="AU76" s="47">
        <v>40</v>
      </c>
      <c r="AV76" s="47">
        <v>11</v>
      </c>
      <c r="AW76" s="47">
        <v>280</v>
      </c>
      <c r="AX76" s="47">
        <v>4</v>
      </c>
      <c r="AY76" s="47">
        <v>8</v>
      </c>
      <c r="AZ76" s="47">
        <v>22</v>
      </c>
      <c r="BA76" s="47">
        <v>213</v>
      </c>
      <c r="BB76" s="47">
        <v>510</v>
      </c>
      <c r="BC76" s="47">
        <v>592.5</v>
      </c>
      <c r="BD76" s="47">
        <v>18</v>
      </c>
      <c r="BE76" s="47">
        <v>261</v>
      </c>
      <c r="BF76" s="47">
        <v>140</v>
      </c>
      <c r="BG76" s="47">
        <v>247</v>
      </c>
      <c r="BH76" s="47">
        <v>22</v>
      </c>
      <c r="BI76" s="47">
        <v>520</v>
      </c>
      <c r="BJ76" s="47">
        <v>247.5</v>
      </c>
      <c r="BK76" s="47">
        <v>374.5</v>
      </c>
      <c r="BL76" s="47">
        <v>57</v>
      </c>
      <c r="BM76" s="47">
        <v>799</v>
      </c>
      <c r="BN76" s="47">
        <v>135</v>
      </c>
      <c r="BO76" s="47">
        <v>388.8</v>
      </c>
      <c r="BP76" s="47">
        <v>32.25</v>
      </c>
      <c r="BQ76" s="47">
        <v>335</v>
      </c>
      <c r="BR76" s="47">
        <v>628</v>
      </c>
      <c r="BS76" s="47">
        <v>1205.75</v>
      </c>
      <c r="BT76" s="88"/>
      <c r="BU76" s="88"/>
      <c r="BV76" s="88"/>
      <c r="BW76" s="88"/>
      <c r="BX76" s="88"/>
      <c r="BY76" s="88"/>
      <c r="BZ76" s="88"/>
      <c r="CA76" s="88"/>
      <c r="CB76" s="88"/>
      <c r="CC76" s="88"/>
      <c r="CD76" s="88"/>
      <c r="CE76" s="88"/>
      <c r="CF76" s="88"/>
      <c r="CG76" s="88"/>
      <c r="CH76" s="88"/>
      <c r="CI76" s="88"/>
      <c r="CJ76" s="97"/>
      <c r="CK76" s="97"/>
      <c r="CL76" s="97"/>
      <c r="CM76" s="97"/>
      <c r="CN76" s="97"/>
      <c r="CO76" s="97"/>
      <c r="CP76" s="97"/>
      <c r="CQ76" s="97"/>
      <c r="CR76" s="97"/>
      <c r="CS76" s="97"/>
      <c r="CT76" s="97"/>
      <c r="CU76" s="97"/>
      <c r="CV76" s="97"/>
      <c r="CW76" s="97"/>
      <c r="CX76" s="97"/>
      <c r="CY76" s="97"/>
      <c r="CZ76" s="97"/>
      <c r="DA76" s="97"/>
      <c r="DB76" s="97"/>
      <c r="DC76" s="97"/>
      <c r="DD76" s="97"/>
      <c r="DE76" s="97"/>
      <c r="DF76" s="97"/>
      <c r="DG76" s="97"/>
      <c r="DH76" s="97"/>
      <c r="DI76" s="97"/>
      <c r="DJ76" s="97"/>
      <c r="DK76" s="97"/>
      <c r="DL76" s="97"/>
      <c r="DM76" s="97"/>
      <c r="DN76" s="97"/>
      <c r="DO76" s="97"/>
      <c r="DP76" s="97"/>
    </row>
    <row r="77" spans="1:120" s="3" customFormat="1" ht="15" customHeight="1">
      <c r="A77" s="154" t="s">
        <v>59</v>
      </c>
      <c r="B77" s="170"/>
      <c r="C77" s="170"/>
      <c r="D77" s="155"/>
      <c r="E77" s="77"/>
      <c r="F77" s="67"/>
      <c r="G77" s="26">
        <f>IF(G76=0,"",G75/G76)</f>
        <v>1.0161851722937696</v>
      </c>
      <c r="H77" s="26">
        <f t="shared" ref="H77:BR77" si="11">IF(H76=0,"",H75/H76)</f>
        <v>1.00186776242062</v>
      </c>
      <c r="I77" s="26" t="str">
        <f t="shared" si="11"/>
        <v/>
      </c>
      <c r="J77" s="26" t="str">
        <f t="shared" si="11"/>
        <v/>
      </c>
      <c r="K77" s="26">
        <f t="shared" si="11"/>
        <v>0.98927613941018766</v>
      </c>
      <c r="L77" s="26">
        <f t="shared" si="11"/>
        <v>1.0132075471698114</v>
      </c>
      <c r="M77" s="26">
        <f t="shared" si="11"/>
        <v>1.0581039755351682</v>
      </c>
      <c r="N77" s="26">
        <f t="shared" si="11"/>
        <v>0.98714479025710422</v>
      </c>
      <c r="O77" s="26">
        <f t="shared" si="11"/>
        <v>0.95015576323987538</v>
      </c>
      <c r="P77" s="26">
        <f t="shared" si="11"/>
        <v>1.0023529411764707</v>
      </c>
      <c r="Q77" s="26">
        <f t="shared" si="11"/>
        <v>1.040983606557377</v>
      </c>
      <c r="R77" s="26">
        <f t="shared" si="11"/>
        <v>0.95916114790286977</v>
      </c>
      <c r="S77" s="26" t="str">
        <f t="shared" si="11"/>
        <v/>
      </c>
      <c r="T77" s="26">
        <f t="shared" si="11"/>
        <v>1.0355029585798816</v>
      </c>
      <c r="U77" s="26">
        <f t="shared" si="11"/>
        <v>0.97214484679665736</v>
      </c>
      <c r="V77" s="26">
        <f t="shared" si="11"/>
        <v>0.92434988179669031</v>
      </c>
      <c r="W77" s="26">
        <f t="shared" si="11"/>
        <v>0.98955613577023493</v>
      </c>
      <c r="X77" s="26">
        <f t="shared" si="11"/>
        <v>0.98011363636363635</v>
      </c>
      <c r="Y77" s="26">
        <f t="shared" si="11"/>
        <v>1.0119047619047619</v>
      </c>
      <c r="Z77" s="26">
        <f t="shared" si="11"/>
        <v>0.93831168831168832</v>
      </c>
      <c r="AA77" s="26">
        <f t="shared" si="11"/>
        <v>1.0190839694656488</v>
      </c>
      <c r="AB77" s="26">
        <f t="shared" si="11"/>
        <v>0.67613636363636365</v>
      </c>
      <c r="AC77" s="26">
        <f t="shared" si="11"/>
        <v>1.0057471264367817</v>
      </c>
      <c r="AD77" s="26">
        <f t="shared" si="11"/>
        <v>1.1630434782608696</v>
      </c>
      <c r="AE77" s="26">
        <f t="shared" si="11"/>
        <v>0.88928571428571423</v>
      </c>
      <c r="AF77" s="26">
        <f t="shared" si="11"/>
        <v>1.0753186558516803</v>
      </c>
      <c r="AG77" s="26">
        <f t="shared" si="11"/>
        <v>1.0943775100401607</v>
      </c>
      <c r="AH77" s="26">
        <f t="shared" si="11"/>
        <v>1.0169597989949748</v>
      </c>
      <c r="AI77" s="26">
        <f t="shared" si="11"/>
        <v>0.89051094890510951</v>
      </c>
      <c r="AJ77" s="26">
        <f t="shared" si="11"/>
        <v>0.92500000000000004</v>
      </c>
      <c r="AK77" s="26">
        <f t="shared" si="11"/>
        <v>1.3125</v>
      </c>
      <c r="AL77" s="26" t="str">
        <f t="shared" si="11"/>
        <v/>
      </c>
      <c r="AM77" s="26">
        <f t="shared" si="11"/>
        <v>1</v>
      </c>
      <c r="AN77" s="26">
        <f t="shared" si="11"/>
        <v>0.7857142857142857</v>
      </c>
      <c r="AO77" s="26">
        <f t="shared" si="11"/>
        <v>1.1885245901639345</v>
      </c>
      <c r="AP77" s="26">
        <f t="shared" si="11"/>
        <v>0.92791127541589646</v>
      </c>
      <c r="AQ77" s="26">
        <f t="shared" si="11"/>
        <v>0.98200654307524538</v>
      </c>
      <c r="AR77" s="26">
        <f t="shared" si="11"/>
        <v>1.0550847457627119</v>
      </c>
      <c r="AS77" s="26">
        <f t="shared" si="11"/>
        <v>1.0468105065666042</v>
      </c>
      <c r="AT77" s="26">
        <f t="shared" si="11"/>
        <v>0.72727272727272729</v>
      </c>
      <c r="AU77" s="26">
        <f t="shared" si="11"/>
        <v>0.91249999999999998</v>
      </c>
      <c r="AV77" s="26">
        <f t="shared" si="11"/>
        <v>1</v>
      </c>
      <c r="AW77" s="26">
        <f t="shared" si="11"/>
        <v>0.9285714285714286</v>
      </c>
      <c r="AX77" s="26">
        <f t="shared" si="11"/>
        <v>0.5</v>
      </c>
      <c r="AY77" s="26">
        <f t="shared" si="11"/>
        <v>1.0625</v>
      </c>
      <c r="AZ77" s="26">
        <f t="shared" si="11"/>
        <v>1.0454545454545454</v>
      </c>
      <c r="BA77" s="26">
        <f t="shared" si="11"/>
        <v>1.0704225352112675</v>
      </c>
      <c r="BB77" s="26">
        <f t="shared" si="11"/>
        <v>1.0549019607843138</v>
      </c>
      <c r="BC77" s="26">
        <f t="shared" si="11"/>
        <v>1.0481012658227848</v>
      </c>
      <c r="BD77" s="26">
        <f t="shared" si="11"/>
        <v>1.1666666666666667</v>
      </c>
      <c r="BE77" s="26">
        <f t="shared" si="11"/>
        <v>0.95019157088122608</v>
      </c>
      <c r="BF77" s="26">
        <f t="shared" si="11"/>
        <v>0.95</v>
      </c>
      <c r="BG77" s="26">
        <f t="shared" si="11"/>
        <v>0.9412955465587044</v>
      </c>
      <c r="BH77" s="26">
        <f t="shared" si="11"/>
        <v>1.2272727272727273</v>
      </c>
      <c r="BI77" s="26">
        <f t="shared" si="11"/>
        <v>0.9538461538461539</v>
      </c>
      <c r="BJ77" s="26">
        <f t="shared" si="11"/>
        <v>1.1131313131313132</v>
      </c>
      <c r="BK77" s="26">
        <f t="shared" si="11"/>
        <v>1.2176234979973297</v>
      </c>
      <c r="BL77" s="26">
        <f t="shared" si="11"/>
        <v>1.0175438596491229</v>
      </c>
      <c r="BM77" s="26">
        <f t="shared" si="11"/>
        <v>0.96182728410513141</v>
      </c>
      <c r="BN77" s="26">
        <f t="shared" si="11"/>
        <v>1.1777777777777778</v>
      </c>
      <c r="BO77" s="26">
        <f t="shared" si="11"/>
        <v>1.2133487654320987</v>
      </c>
      <c r="BP77" s="26">
        <f t="shared" si="11"/>
        <v>1.2093023255813953</v>
      </c>
      <c r="BQ77" s="26">
        <f t="shared" si="11"/>
        <v>1.2447761194029852</v>
      </c>
      <c r="BR77" s="26">
        <f t="shared" si="11"/>
        <v>1.2802547770700636</v>
      </c>
      <c r="BS77" s="26">
        <f>IF(BS75=0,"",BS75/BS76)</f>
        <v>1.0970350404312668</v>
      </c>
      <c r="BT77" s="97"/>
      <c r="BU77" s="97"/>
      <c r="BV77" s="97"/>
      <c r="BW77" s="97"/>
      <c r="BX77" s="97"/>
      <c r="BY77" s="97"/>
      <c r="BZ77" s="97"/>
      <c r="CA77" s="97"/>
      <c r="CB77" s="97"/>
      <c r="CC77" s="97"/>
      <c r="CD77" s="97"/>
      <c r="CE77" s="97"/>
      <c r="CF77" s="97"/>
      <c r="CG77" s="97"/>
      <c r="CH77" s="97"/>
      <c r="CI77" s="97"/>
      <c r="CJ77" s="97"/>
      <c r="CK77" s="97"/>
      <c r="CL77" s="97"/>
      <c r="CM77" s="97"/>
      <c r="CN77" s="97"/>
      <c r="CO77" s="97"/>
      <c r="CP77" s="97"/>
      <c r="CQ77" s="97"/>
      <c r="CR77" s="97"/>
      <c r="CS77" s="97"/>
      <c r="CT77" s="97"/>
      <c r="CU77" s="97"/>
      <c r="CV77" s="97"/>
      <c r="CW77" s="97"/>
      <c r="CX77" s="97"/>
      <c r="CY77" s="97"/>
      <c r="CZ77" s="97"/>
      <c r="DA77" s="97"/>
      <c r="DB77" s="97"/>
      <c r="DC77" s="97"/>
      <c r="DD77" s="97"/>
      <c r="DE77" s="97"/>
      <c r="DF77" s="97"/>
      <c r="DG77" s="97"/>
      <c r="DH77" s="97"/>
      <c r="DI77" s="97"/>
      <c r="DJ77" s="97"/>
      <c r="DK77" s="97"/>
      <c r="DL77" s="97"/>
      <c r="DM77" s="97"/>
      <c r="DN77" s="97"/>
      <c r="DO77" s="97"/>
      <c r="DP77" s="97"/>
    </row>
    <row r="80" spans="1:120" ht="13">
      <c r="A80" s="97"/>
      <c r="B80" s="97"/>
      <c r="C80" s="99"/>
      <c r="D80" s="17" t="s">
        <v>141</v>
      </c>
      <c r="E80" s="17"/>
      <c r="F80" s="53">
        <f>SUM(E5:E74)</f>
        <v>44</v>
      </c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7"/>
      <c r="AM80" s="97"/>
      <c r="AN80" s="97"/>
      <c r="AO80" s="97"/>
      <c r="AP80" s="97"/>
      <c r="AQ80" s="97"/>
      <c r="AR80" s="97"/>
      <c r="AS80" s="97"/>
      <c r="AT80" s="97"/>
      <c r="AU80" s="97"/>
      <c r="AV80" s="97"/>
      <c r="AW80" s="97"/>
      <c r="AX80" s="97"/>
      <c r="AY80" s="97"/>
      <c r="AZ80" s="97"/>
      <c r="BA80" s="97"/>
      <c r="BB80" s="97"/>
      <c r="BC80" s="97"/>
      <c r="BD80" s="97"/>
      <c r="BE80" s="97"/>
      <c r="BF80" s="97"/>
      <c r="BG80" s="97"/>
      <c r="BH80" s="97"/>
      <c r="BI80" s="97"/>
      <c r="BJ80" s="97"/>
      <c r="BK80" s="100"/>
      <c r="BL80" s="97"/>
      <c r="BM80" s="97"/>
      <c r="BN80" s="97"/>
      <c r="BO80" s="97"/>
      <c r="BP80" s="97"/>
      <c r="BQ80" s="97"/>
      <c r="BR80" s="97"/>
      <c r="BS80" s="97"/>
      <c r="BT80" s="97"/>
      <c r="BU80" s="97"/>
      <c r="BV80" s="97"/>
      <c r="BW80" s="97"/>
      <c r="BX80" s="97"/>
      <c r="BY80" s="97"/>
      <c r="BZ80" s="97"/>
      <c r="CA80" s="97"/>
      <c r="CB80" s="97"/>
      <c r="CC80" s="97"/>
      <c r="CD80" s="97"/>
      <c r="CE80" s="97"/>
      <c r="CF80" s="97"/>
      <c r="CG80" s="97"/>
      <c r="CH80" s="97"/>
      <c r="CI80" s="97"/>
      <c r="CJ80" s="97"/>
      <c r="CK80" s="97"/>
      <c r="CL80" s="97"/>
      <c r="CM80" s="97"/>
      <c r="CN80" s="97"/>
      <c r="CO80" s="97"/>
      <c r="CP80" s="97"/>
      <c r="CQ80" s="97"/>
      <c r="CR80" s="97"/>
      <c r="CS80" s="97"/>
      <c r="CT80" s="97"/>
      <c r="CU80" s="97"/>
      <c r="CV80" s="97"/>
      <c r="CW80" s="97"/>
      <c r="CX80" s="97"/>
      <c r="CY80" s="97"/>
      <c r="CZ80" s="97"/>
      <c r="DA80" s="97"/>
      <c r="DB80" s="97"/>
      <c r="DC80" s="97"/>
      <c r="DD80" s="97"/>
      <c r="DE80" s="97"/>
      <c r="DF80" s="97"/>
      <c r="DG80" s="97"/>
      <c r="DH80" s="97"/>
      <c r="DI80" s="97"/>
      <c r="DJ80" s="97"/>
      <c r="DK80" s="97"/>
      <c r="DL80" s="97"/>
      <c r="DM80" s="97"/>
      <c r="DN80" s="97"/>
      <c r="DO80" s="97"/>
      <c r="DP80" s="97"/>
    </row>
    <row r="81" spans="4:6" ht="13">
      <c r="D81" s="17" t="s">
        <v>142</v>
      </c>
      <c r="E81" s="17"/>
      <c r="F81" s="54">
        <f>+F80/A74</f>
        <v>0.6376811594202898</v>
      </c>
    </row>
  </sheetData>
  <mergeCells count="39">
    <mergeCell ref="BL3:BM3"/>
    <mergeCell ref="BN3:BO3"/>
    <mergeCell ref="AT3:AU3"/>
    <mergeCell ref="BB3:BC3"/>
    <mergeCell ref="AV2:AY2"/>
    <mergeCell ref="AZ2:BC2"/>
    <mergeCell ref="BD3:BE3"/>
    <mergeCell ref="F1:F4"/>
    <mergeCell ref="AR3:AS3"/>
    <mergeCell ref="BJ3:BK3"/>
    <mergeCell ref="I1:I4"/>
    <mergeCell ref="J1:R3"/>
    <mergeCell ref="AO1:AQ3"/>
    <mergeCell ref="AR1:BS1"/>
    <mergeCell ref="AR2:AU2"/>
    <mergeCell ref="BR3:BS3"/>
    <mergeCell ref="AZ3:BA3"/>
    <mergeCell ref="AI1:AJ3"/>
    <mergeCell ref="BP3:BQ3"/>
    <mergeCell ref="BF3:BG3"/>
    <mergeCell ref="BD2:BG2"/>
    <mergeCell ref="BL2:BO2"/>
    <mergeCell ref="BP2:BS2"/>
    <mergeCell ref="A77:D77"/>
    <mergeCell ref="A76:D76"/>
    <mergeCell ref="A75:D75"/>
    <mergeCell ref="S1:AA3"/>
    <mergeCell ref="BH3:BI3"/>
    <mergeCell ref="AF1:AH3"/>
    <mergeCell ref="BH2:BK2"/>
    <mergeCell ref="AB1:AE3"/>
    <mergeCell ref="AV3:AW3"/>
    <mergeCell ref="AX3:AY3"/>
    <mergeCell ref="G1:G4"/>
    <mergeCell ref="A1:D4"/>
    <mergeCell ref="E1:E4"/>
    <mergeCell ref="H1:H4"/>
    <mergeCell ref="AM1:AN3"/>
    <mergeCell ref="AK1:AL3"/>
  </mergeCells>
  <phoneticPr fontId="11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GZ77"/>
  <sheetViews>
    <sheetView topLeftCell="A16" zoomScaleNormal="100" workbookViewId="0">
      <selection activeCell="I36" sqref="I36"/>
    </sheetView>
  </sheetViews>
  <sheetFormatPr defaultColWidth="9.453125" defaultRowHeight="12.5"/>
  <cols>
    <col min="1" max="2" width="9.453125" style="1" customWidth="1"/>
    <col min="3" max="3" width="6.54296875" style="2" customWidth="1"/>
    <col min="4" max="4" width="45" style="1" customWidth="1"/>
    <col min="5" max="5" width="10.453125" style="1" customWidth="1"/>
    <col min="6" max="6" width="10.453125" style="2" customWidth="1"/>
    <col min="7" max="62" width="11.453125" style="1" customWidth="1"/>
    <col min="63" max="63" width="11.453125" style="5" customWidth="1"/>
    <col min="64" max="71" width="11.453125" style="1" customWidth="1"/>
    <col min="72" max="16384" width="9.453125" style="1"/>
  </cols>
  <sheetData>
    <row r="1" spans="1:208" ht="33" customHeight="1">
      <c r="A1" s="178" t="s">
        <v>143</v>
      </c>
      <c r="B1" s="178"/>
      <c r="C1" s="178"/>
      <c r="D1" s="178"/>
      <c r="E1" s="179"/>
      <c r="F1" s="182" t="s">
        <v>61</v>
      </c>
      <c r="G1" s="177" t="s">
        <v>7</v>
      </c>
      <c r="H1" s="177" t="s">
        <v>8</v>
      </c>
      <c r="I1" s="184" t="s">
        <v>9</v>
      </c>
      <c r="J1" s="167" t="s">
        <v>10</v>
      </c>
      <c r="K1" s="167"/>
      <c r="L1" s="167"/>
      <c r="M1" s="167"/>
      <c r="N1" s="167"/>
      <c r="O1" s="167"/>
      <c r="P1" s="167"/>
      <c r="Q1" s="167"/>
      <c r="R1" s="167"/>
      <c r="S1" s="167" t="s">
        <v>11</v>
      </c>
      <c r="T1" s="167"/>
      <c r="U1" s="167"/>
      <c r="V1" s="167"/>
      <c r="W1" s="167"/>
      <c r="X1" s="167"/>
      <c r="Y1" s="167"/>
      <c r="Z1" s="167"/>
      <c r="AA1" s="167"/>
      <c r="AB1" s="153" t="s">
        <v>12</v>
      </c>
      <c r="AC1" s="153"/>
      <c r="AD1" s="153"/>
      <c r="AE1" s="153"/>
      <c r="AF1" s="168" t="s">
        <v>13</v>
      </c>
      <c r="AG1" s="168"/>
      <c r="AH1" s="168"/>
      <c r="AI1" s="153" t="s">
        <v>14</v>
      </c>
      <c r="AJ1" s="153"/>
      <c r="AK1" s="153" t="s">
        <v>15</v>
      </c>
      <c r="AL1" s="153"/>
      <c r="AM1" s="168" t="s">
        <v>16</v>
      </c>
      <c r="AN1" s="168"/>
      <c r="AO1" s="167" t="s">
        <v>17</v>
      </c>
      <c r="AP1" s="167"/>
      <c r="AQ1" s="167"/>
      <c r="AR1" s="153" t="s">
        <v>18</v>
      </c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3"/>
      <c r="BK1" s="153"/>
      <c r="BL1" s="153"/>
      <c r="BM1" s="153"/>
      <c r="BN1" s="153"/>
      <c r="BO1" s="153"/>
      <c r="BP1" s="153"/>
      <c r="BQ1" s="153"/>
      <c r="BR1" s="153"/>
      <c r="BS1" s="153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7"/>
      <c r="CS1" s="97"/>
      <c r="CT1" s="97"/>
      <c r="CU1" s="97"/>
      <c r="CV1" s="97"/>
      <c r="CW1" s="97"/>
      <c r="CX1" s="97"/>
      <c r="CY1" s="97"/>
      <c r="CZ1" s="97"/>
      <c r="DA1" s="97"/>
      <c r="DB1" s="97"/>
      <c r="DC1" s="97"/>
      <c r="DD1" s="97"/>
      <c r="DE1" s="97"/>
      <c r="DF1" s="97"/>
      <c r="DG1" s="97"/>
      <c r="DH1" s="97"/>
      <c r="DI1" s="97"/>
      <c r="DJ1" s="97"/>
      <c r="DK1" s="97"/>
      <c r="DL1" s="97"/>
      <c r="DM1" s="97"/>
      <c r="DN1" s="97"/>
      <c r="DO1" s="97"/>
      <c r="DP1" s="97"/>
      <c r="DQ1" s="97"/>
      <c r="DR1" s="97"/>
      <c r="DS1" s="97"/>
      <c r="DT1" s="97"/>
      <c r="DU1" s="97"/>
      <c r="DV1" s="97"/>
      <c r="DW1" s="97"/>
      <c r="DX1" s="97"/>
      <c r="DY1" s="97"/>
      <c r="DZ1" s="97"/>
      <c r="EA1" s="97"/>
      <c r="EB1" s="97"/>
      <c r="EC1" s="97"/>
      <c r="ED1" s="97"/>
      <c r="EE1" s="97"/>
      <c r="EF1" s="97"/>
      <c r="EG1" s="97"/>
      <c r="EH1" s="97"/>
      <c r="EI1" s="97"/>
      <c r="EJ1" s="97"/>
      <c r="EK1" s="97"/>
      <c r="EL1" s="97"/>
      <c r="EM1" s="97"/>
      <c r="EN1" s="97"/>
      <c r="EO1" s="97"/>
      <c r="EP1" s="97"/>
      <c r="EQ1" s="97"/>
      <c r="ER1" s="97"/>
      <c r="ES1" s="97"/>
      <c r="ET1" s="97"/>
      <c r="EU1" s="97"/>
      <c r="EV1" s="97"/>
      <c r="EW1" s="97"/>
      <c r="EX1" s="97"/>
      <c r="EY1" s="97"/>
      <c r="EZ1" s="97"/>
      <c r="FA1" s="97"/>
      <c r="FB1" s="97"/>
      <c r="FC1" s="97"/>
      <c r="FD1" s="97"/>
      <c r="FE1" s="97"/>
      <c r="FF1" s="97"/>
      <c r="FG1" s="97"/>
      <c r="FH1" s="97"/>
      <c r="FI1" s="97"/>
      <c r="FJ1" s="97"/>
      <c r="FK1" s="97"/>
      <c r="FL1" s="97"/>
      <c r="FM1" s="97"/>
      <c r="FN1" s="97"/>
      <c r="FO1" s="97"/>
      <c r="FP1" s="97"/>
      <c r="FQ1" s="97"/>
      <c r="FR1" s="97"/>
      <c r="FS1" s="97"/>
      <c r="FT1" s="97"/>
      <c r="FU1" s="97"/>
      <c r="FV1" s="97"/>
      <c r="FW1" s="97"/>
      <c r="FX1" s="97"/>
      <c r="FY1" s="97"/>
      <c r="FZ1" s="97"/>
      <c r="GA1" s="97"/>
      <c r="GB1" s="97"/>
      <c r="GC1" s="97"/>
      <c r="GD1" s="97"/>
      <c r="GE1" s="97"/>
      <c r="GF1" s="97"/>
      <c r="GG1" s="97"/>
      <c r="GH1" s="97"/>
      <c r="GI1" s="97"/>
      <c r="GJ1" s="97"/>
      <c r="GK1" s="97"/>
      <c r="GL1" s="97"/>
      <c r="GM1" s="97"/>
      <c r="GN1" s="97"/>
      <c r="GO1" s="97"/>
      <c r="GP1" s="97"/>
      <c r="GQ1" s="97"/>
      <c r="GR1" s="97"/>
      <c r="GS1" s="97"/>
      <c r="GT1" s="97"/>
      <c r="GU1" s="97"/>
      <c r="GV1" s="97"/>
      <c r="GW1" s="97"/>
      <c r="GX1" s="97"/>
      <c r="GY1" s="97"/>
      <c r="GZ1" s="97"/>
    </row>
    <row r="2" spans="1:208" ht="28.4" customHeight="1">
      <c r="A2" s="178"/>
      <c r="B2" s="178"/>
      <c r="C2" s="178"/>
      <c r="D2" s="178"/>
      <c r="E2" s="180"/>
      <c r="F2" s="183"/>
      <c r="G2" s="177"/>
      <c r="H2" s="177"/>
      <c r="I2" s="184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53"/>
      <c r="AC2" s="153"/>
      <c r="AD2" s="153"/>
      <c r="AE2" s="153"/>
      <c r="AF2" s="168"/>
      <c r="AG2" s="168"/>
      <c r="AH2" s="168"/>
      <c r="AI2" s="153"/>
      <c r="AJ2" s="153"/>
      <c r="AK2" s="153"/>
      <c r="AL2" s="153"/>
      <c r="AM2" s="168"/>
      <c r="AN2" s="168"/>
      <c r="AO2" s="167"/>
      <c r="AP2" s="167"/>
      <c r="AQ2" s="167"/>
      <c r="AR2" s="153" t="s">
        <v>19</v>
      </c>
      <c r="AS2" s="153"/>
      <c r="AT2" s="153"/>
      <c r="AU2" s="153"/>
      <c r="AV2" s="153" t="s">
        <v>20</v>
      </c>
      <c r="AW2" s="153"/>
      <c r="AX2" s="153"/>
      <c r="AY2" s="153"/>
      <c r="AZ2" s="153" t="s">
        <v>21</v>
      </c>
      <c r="BA2" s="153"/>
      <c r="BB2" s="153"/>
      <c r="BC2" s="153"/>
      <c r="BD2" s="153" t="s">
        <v>22</v>
      </c>
      <c r="BE2" s="153"/>
      <c r="BF2" s="153"/>
      <c r="BG2" s="153"/>
      <c r="BH2" s="153" t="s">
        <v>23</v>
      </c>
      <c r="BI2" s="153"/>
      <c r="BJ2" s="153"/>
      <c r="BK2" s="153"/>
      <c r="BL2" s="153" t="s">
        <v>24</v>
      </c>
      <c r="BM2" s="153"/>
      <c r="BN2" s="153"/>
      <c r="BO2" s="153"/>
      <c r="BP2" s="153" t="s">
        <v>25</v>
      </c>
      <c r="BQ2" s="153"/>
      <c r="BR2" s="153"/>
      <c r="BS2" s="153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  <c r="CU2" s="97"/>
      <c r="CV2" s="97"/>
      <c r="CW2" s="97"/>
      <c r="CX2" s="97"/>
      <c r="CY2" s="97"/>
      <c r="CZ2" s="97"/>
      <c r="DA2" s="97"/>
      <c r="DB2" s="97"/>
      <c r="DC2" s="97"/>
      <c r="DD2" s="97"/>
      <c r="DE2" s="97"/>
      <c r="DF2" s="97"/>
      <c r="DG2" s="97"/>
      <c r="DH2" s="97"/>
      <c r="DI2" s="97"/>
      <c r="DJ2" s="97"/>
      <c r="DK2" s="97"/>
      <c r="DL2" s="97"/>
      <c r="DM2" s="97"/>
      <c r="DN2" s="97"/>
      <c r="DO2" s="97"/>
      <c r="DP2" s="97"/>
      <c r="DQ2" s="97"/>
      <c r="DR2" s="97"/>
      <c r="DS2" s="97"/>
      <c r="DT2" s="97"/>
      <c r="DU2" s="97"/>
      <c r="DV2" s="97"/>
      <c r="DW2" s="97"/>
      <c r="DX2" s="97"/>
      <c r="DY2" s="97"/>
      <c r="DZ2" s="97"/>
      <c r="EA2" s="97"/>
      <c r="EB2" s="97"/>
      <c r="EC2" s="97"/>
      <c r="ED2" s="97"/>
      <c r="EE2" s="97"/>
      <c r="EF2" s="97"/>
      <c r="EG2" s="97"/>
      <c r="EH2" s="97"/>
      <c r="EI2" s="97"/>
      <c r="EJ2" s="97"/>
      <c r="EK2" s="97"/>
      <c r="EL2" s="97"/>
      <c r="EM2" s="97"/>
      <c r="EN2" s="97"/>
      <c r="EO2" s="97"/>
      <c r="EP2" s="97"/>
      <c r="EQ2" s="97"/>
      <c r="ER2" s="97"/>
      <c r="ES2" s="97"/>
      <c r="ET2" s="97"/>
      <c r="EU2" s="97"/>
      <c r="EV2" s="97"/>
      <c r="EW2" s="97"/>
      <c r="EX2" s="97"/>
      <c r="EY2" s="97"/>
      <c r="EZ2" s="97"/>
      <c r="FA2" s="97"/>
      <c r="FB2" s="97"/>
      <c r="FC2" s="97"/>
      <c r="FD2" s="97"/>
      <c r="FE2" s="97"/>
      <c r="FF2" s="97"/>
      <c r="FG2" s="97"/>
      <c r="FH2" s="97"/>
      <c r="FI2" s="97"/>
      <c r="FJ2" s="97"/>
      <c r="FK2" s="97"/>
      <c r="FL2" s="97"/>
      <c r="FM2" s="97"/>
      <c r="FN2" s="97"/>
      <c r="FO2" s="97"/>
      <c r="FP2" s="97"/>
      <c r="FQ2" s="97"/>
      <c r="FR2" s="97"/>
      <c r="FS2" s="97"/>
      <c r="FT2" s="97"/>
      <c r="FU2" s="97"/>
      <c r="FV2" s="97"/>
      <c r="FW2" s="97"/>
      <c r="FX2" s="97"/>
      <c r="FY2" s="97"/>
      <c r="FZ2" s="97"/>
      <c r="GA2" s="97"/>
      <c r="GB2" s="97"/>
      <c r="GC2" s="97"/>
      <c r="GD2" s="97"/>
      <c r="GE2" s="97"/>
      <c r="GF2" s="97"/>
      <c r="GG2" s="97"/>
      <c r="GH2" s="97"/>
      <c r="GI2" s="97"/>
      <c r="GJ2" s="97"/>
      <c r="GK2" s="97"/>
      <c r="GL2" s="97"/>
      <c r="GM2" s="97"/>
      <c r="GN2" s="97"/>
      <c r="GO2" s="97"/>
      <c r="GP2" s="97"/>
      <c r="GQ2" s="97"/>
      <c r="GR2" s="97"/>
      <c r="GS2" s="97"/>
      <c r="GT2" s="97"/>
      <c r="GU2" s="97"/>
      <c r="GV2" s="97"/>
      <c r="GW2" s="97"/>
      <c r="GX2" s="97"/>
      <c r="GY2" s="97"/>
      <c r="GZ2" s="97"/>
    </row>
    <row r="3" spans="1:208" ht="28.4" customHeight="1">
      <c r="A3" s="178"/>
      <c r="B3" s="178"/>
      <c r="C3" s="178"/>
      <c r="D3" s="178"/>
      <c r="E3" s="180"/>
      <c r="F3" s="183"/>
      <c r="G3" s="177"/>
      <c r="H3" s="177"/>
      <c r="I3" s="184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53"/>
      <c r="AC3" s="153"/>
      <c r="AD3" s="153"/>
      <c r="AE3" s="153"/>
      <c r="AF3" s="168"/>
      <c r="AG3" s="168"/>
      <c r="AH3" s="168"/>
      <c r="AI3" s="153"/>
      <c r="AJ3" s="153"/>
      <c r="AK3" s="153"/>
      <c r="AL3" s="153"/>
      <c r="AM3" s="168"/>
      <c r="AN3" s="168"/>
      <c r="AO3" s="167"/>
      <c r="AP3" s="167"/>
      <c r="AQ3" s="167"/>
      <c r="AR3" s="153" t="s">
        <v>26</v>
      </c>
      <c r="AS3" s="153"/>
      <c r="AT3" s="153" t="s">
        <v>27</v>
      </c>
      <c r="AU3" s="153"/>
      <c r="AV3" s="153" t="s">
        <v>26</v>
      </c>
      <c r="AW3" s="153"/>
      <c r="AX3" s="153" t="s">
        <v>27</v>
      </c>
      <c r="AY3" s="153"/>
      <c r="AZ3" s="153" t="s">
        <v>26</v>
      </c>
      <c r="BA3" s="153"/>
      <c r="BB3" s="153" t="s">
        <v>27</v>
      </c>
      <c r="BC3" s="153"/>
      <c r="BD3" s="153" t="s">
        <v>26</v>
      </c>
      <c r="BE3" s="153"/>
      <c r="BF3" s="153" t="s">
        <v>27</v>
      </c>
      <c r="BG3" s="153"/>
      <c r="BH3" s="153" t="s">
        <v>26</v>
      </c>
      <c r="BI3" s="153"/>
      <c r="BJ3" s="153" t="s">
        <v>27</v>
      </c>
      <c r="BK3" s="153"/>
      <c r="BL3" s="153" t="s">
        <v>26</v>
      </c>
      <c r="BM3" s="153"/>
      <c r="BN3" s="153" t="s">
        <v>27</v>
      </c>
      <c r="BO3" s="153"/>
      <c r="BP3" s="153" t="s">
        <v>26</v>
      </c>
      <c r="BQ3" s="153"/>
      <c r="BR3" s="153" t="s">
        <v>27</v>
      </c>
      <c r="BS3" s="153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  <c r="CS3" s="97"/>
      <c r="CT3" s="97"/>
      <c r="CU3" s="97"/>
      <c r="CV3" s="97"/>
      <c r="CW3" s="97"/>
      <c r="CX3" s="97"/>
      <c r="CY3" s="97"/>
      <c r="CZ3" s="97"/>
      <c r="DA3" s="97"/>
      <c r="DB3" s="97"/>
      <c r="DC3" s="97"/>
      <c r="DD3" s="97"/>
      <c r="DE3" s="97"/>
      <c r="DF3" s="97"/>
      <c r="DG3" s="97"/>
      <c r="DH3" s="97"/>
      <c r="DI3" s="97"/>
      <c r="DJ3" s="97"/>
      <c r="DK3" s="97"/>
      <c r="DL3" s="97"/>
      <c r="DM3" s="97"/>
      <c r="DN3" s="97"/>
      <c r="DO3" s="97"/>
      <c r="DP3" s="97"/>
      <c r="DQ3" s="97"/>
      <c r="DR3" s="97"/>
      <c r="DS3" s="97"/>
      <c r="DT3" s="97"/>
      <c r="DU3" s="97"/>
      <c r="DV3" s="97"/>
      <c r="DW3" s="97"/>
      <c r="DX3" s="97"/>
      <c r="DY3" s="97"/>
      <c r="DZ3" s="97"/>
      <c r="EA3" s="97"/>
      <c r="EB3" s="97"/>
      <c r="EC3" s="97"/>
      <c r="ED3" s="97"/>
      <c r="EE3" s="97"/>
      <c r="EF3" s="97"/>
      <c r="EG3" s="97"/>
      <c r="EH3" s="97"/>
      <c r="EI3" s="97"/>
      <c r="EJ3" s="97"/>
      <c r="EK3" s="97"/>
      <c r="EL3" s="97"/>
      <c r="EM3" s="97"/>
      <c r="EN3" s="97"/>
      <c r="EO3" s="97"/>
      <c r="EP3" s="97"/>
      <c r="EQ3" s="97"/>
      <c r="ER3" s="97"/>
      <c r="ES3" s="97"/>
      <c r="ET3" s="97"/>
      <c r="EU3" s="97"/>
      <c r="EV3" s="97"/>
      <c r="EW3" s="97"/>
      <c r="EX3" s="97"/>
      <c r="EY3" s="97"/>
      <c r="EZ3" s="97"/>
      <c r="FA3" s="97"/>
      <c r="FB3" s="97"/>
      <c r="FC3" s="97"/>
      <c r="FD3" s="97"/>
      <c r="FE3" s="97"/>
      <c r="FF3" s="97"/>
      <c r="FG3" s="97"/>
      <c r="FH3" s="97"/>
      <c r="FI3" s="97"/>
      <c r="FJ3" s="97"/>
      <c r="FK3" s="97"/>
      <c r="FL3" s="97"/>
      <c r="FM3" s="97"/>
      <c r="FN3" s="97"/>
      <c r="FO3" s="97"/>
      <c r="FP3" s="97"/>
      <c r="FQ3" s="97"/>
      <c r="FR3" s="97"/>
      <c r="FS3" s="97"/>
      <c r="FT3" s="97"/>
      <c r="FU3" s="97"/>
      <c r="FV3" s="97"/>
      <c r="FW3" s="97"/>
      <c r="FX3" s="97"/>
      <c r="FY3" s="97"/>
      <c r="FZ3" s="97"/>
      <c r="GA3" s="97"/>
      <c r="GB3" s="97"/>
      <c r="GC3" s="97"/>
      <c r="GD3" s="97"/>
      <c r="GE3" s="97"/>
      <c r="GF3" s="97"/>
      <c r="GG3" s="97"/>
      <c r="GH3" s="97"/>
      <c r="GI3" s="97"/>
      <c r="GJ3" s="97"/>
      <c r="GK3" s="97"/>
      <c r="GL3" s="97"/>
      <c r="GM3" s="97"/>
      <c r="GN3" s="97"/>
      <c r="GO3" s="97"/>
      <c r="GP3" s="97"/>
      <c r="GQ3" s="97"/>
      <c r="GR3" s="97"/>
      <c r="GS3" s="97"/>
      <c r="GT3" s="97"/>
      <c r="GU3" s="97"/>
      <c r="GV3" s="97"/>
      <c r="GW3" s="97"/>
      <c r="GX3" s="97"/>
      <c r="GY3" s="97"/>
      <c r="GZ3" s="97"/>
    </row>
    <row r="4" spans="1:208" ht="108.75" customHeight="1">
      <c r="A4" s="178"/>
      <c r="B4" s="178"/>
      <c r="C4" s="178"/>
      <c r="D4" s="178"/>
      <c r="E4" s="181"/>
      <c r="F4" s="183"/>
      <c r="G4" s="177"/>
      <c r="H4" s="177"/>
      <c r="I4" s="184"/>
      <c r="J4" s="102" t="s">
        <v>28</v>
      </c>
      <c r="K4" s="102" t="s">
        <v>29</v>
      </c>
      <c r="L4" s="102" t="s">
        <v>30</v>
      </c>
      <c r="M4" s="102" t="s">
        <v>31</v>
      </c>
      <c r="N4" s="102" t="s">
        <v>32</v>
      </c>
      <c r="O4" s="102" t="s">
        <v>33</v>
      </c>
      <c r="P4" s="102" t="s">
        <v>34</v>
      </c>
      <c r="Q4" s="102" t="s">
        <v>35</v>
      </c>
      <c r="R4" s="102" t="s">
        <v>36</v>
      </c>
      <c r="S4" s="102" t="s">
        <v>28</v>
      </c>
      <c r="T4" s="102" t="s">
        <v>29</v>
      </c>
      <c r="U4" s="102" t="s">
        <v>30</v>
      </c>
      <c r="V4" s="102" t="s">
        <v>31</v>
      </c>
      <c r="W4" s="102" t="s">
        <v>32</v>
      </c>
      <c r="X4" s="102" t="s">
        <v>33</v>
      </c>
      <c r="Y4" s="102" t="s">
        <v>34</v>
      </c>
      <c r="Z4" s="102" t="s">
        <v>35</v>
      </c>
      <c r="AA4" s="102" t="s">
        <v>36</v>
      </c>
      <c r="AB4" s="102" t="s">
        <v>37</v>
      </c>
      <c r="AC4" s="102" t="s">
        <v>38</v>
      </c>
      <c r="AD4" s="102" t="s">
        <v>39</v>
      </c>
      <c r="AE4" s="102" t="s">
        <v>40</v>
      </c>
      <c r="AF4" s="102" t="s">
        <v>41</v>
      </c>
      <c r="AG4" s="102" t="s">
        <v>42</v>
      </c>
      <c r="AH4" s="102" t="s">
        <v>43</v>
      </c>
      <c r="AI4" s="102" t="s">
        <v>41</v>
      </c>
      <c r="AJ4" s="102" t="s">
        <v>44</v>
      </c>
      <c r="AK4" s="102" t="s">
        <v>41</v>
      </c>
      <c r="AL4" s="102" t="s">
        <v>44</v>
      </c>
      <c r="AM4" s="102" t="s">
        <v>41</v>
      </c>
      <c r="AN4" s="102" t="s">
        <v>44</v>
      </c>
      <c r="AO4" s="102" t="s">
        <v>45</v>
      </c>
      <c r="AP4" s="102" t="s">
        <v>46</v>
      </c>
      <c r="AQ4" s="102" t="s">
        <v>47</v>
      </c>
      <c r="AR4" s="102" t="s">
        <v>48</v>
      </c>
      <c r="AS4" s="102" t="s">
        <v>49</v>
      </c>
      <c r="AT4" s="102" t="s">
        <v>48</v>
      </c>
      <c r="AU4" s="102" t="s">
        <v>49</v>
      </c>
      <c r="AV4" s="102" t="s">
        <v>48</v>
      </c>
      <c r="AW4" s="102" t="s">
        <v>49</v>
      </c>
      <c r="AX4" s="102" t="s">
        <v>48</v>
      </c>
      <c r="AY4" s="102" t="s">
        <v>49</v>
      </c>
      <c r="AZ4" s="102" t="s">
        <v>48</v>
      </c>
      <c r="BA4" s="102" t="s">
        <v>49</v>
      </c>
      <c r="BB4" s="102" t="s">
        <v>48</v>
      </c>
      <c r="BC4" s="102" t="s">
        <v>49</v>
      </c>
      <c r="BD4" s="102" t="s">
        <v>48</v>
      </c>
      <c r="BE4" s="102" t="s">
        <v>49</v>
      </c>
      <c r="BF4" s="102" t="s">
        <v>48</v>
      </c>
      <c r="BG4" s="102" t="s">
        <v>49</v>
      </c>
      <c r="BH4" s="102" t="s">
        <v>48</v>
      </c>
      <c r="BI4" s="102" t="s">
        <v>49</v>
      </c>
      <c r="BJ4" s="102" t="s">
        <v>48</v>
      </c>
      <c r="BK4" s="103" t="s">
        <v>49</v>
      </c>
      <c r="BL4" s="102" t="s">
        <v>48</v>
      </c>
      <c r="BM4" s="102" t="s">
        <v>49</v>
      </c>
      <c r="BN4" s="102" t="s">
        <v>48</v>
      </c>
      <c r="BO4" s="102" t="s">
        <v>49</v>
      </c>
      <c r="BP4" s="102" t="s">
        <v>48</v>
      </c>
      <c r="BQ4" s="102" t="s">
        <v>49</v>
      </c>
      <c r="BR4" s="102" t="s">
        <v>48</v>
      </c>
      <c r="BS4" s="102" t="s">
        <v>49</v>
      </c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7"/>
      <c r="GA4" s="97"/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97"/>
      <c r="GN4" s="97"/>
      <c r="GO4" s="97"/>
      <c r="GP4" s="97"/>
      <c r="GQ4" s="97"/>
      <c r="GR4" s="97"/>
      <c r="GS4" s="97"/>
      <c r="GT4" s="97"/>
      <c r="GU4" s="97"/>
      <c r="GV4" s="97"/>
      <c r="GW4" s="97"/>
      <c r="GX4" s="97"/>
      <c r="GY4" s="97"/>
      <c r="GZ4" s="97"/>
    </row>
    <row r="5" spans="1:208" ht="14.25" customHeight="1">
      <c r="A5" s="67">
        <v>1</v>
      </c>
      <c r="B5" s="67" t="s">
        <v>144</v>
      </c>
      <c r="C5" s="67">
        <v>15036</v>
      </c>
      <c r="D5" s="66" t="s">
        <v>145</v>
      </c>
      <c r="E5" s="66">
        <f t="shared" ref="E5:E34" si="0">IF(F5="Y",1,"")</f>
        <v>1</v>
      </c>
      <c r="F5" s="65" t="s">
        <v>64</v>
      </c>
      <c r="G5" s="104">
        <f t="shared" ref="G5:G31" si="1">SUM(J5:R5)</f>
        <v>35</v>
      </c>
      <c r="H5" s="104">
        <f t="shared" ref="H5:H31" si="2">SUM(S5:AA5)</f>
        <v>156</v>
      </c>
      <c r="I5" s="118"/>
      <c r="J5" s="76"/>
      <c r="K5" s="77"/>
      <c r="L5" s="77"/>
      <c r="M5" s="77">
        <v>9</v>
      </c>
      <c r="N5" s="77">
        <v>10</v>
      </c>
      <c r="O5" s="77"/>
      <c r="P5" s="77"/>
      <c r="Q5" s="77">
        <v>8</v>
      </c>
      <c r="R5" s="77">
        <v>8</v>
      </c>
      <c r="S5" s="77"/>
      <c r="T5" s="77">
        <v>19</v>
      </c>
      <c r="U5" s="77">
        <v>13</v>
      </c>
      <c r="V5" s="77">
        <v>29</v>
      </c>
      <c r="W5" s="77">
        <v>32</v>
      </c>
      <c r="X5" s="77">
        <v>19</v>
      </c>
      <c r="Y5" s="77">
        <v>9</v>
      </c>
      <c r="Z5" s="77">
        <v>18</v>
      </c>
      <c r="AA5" s="77">
        <v>17</v>
      </c>
      <c r="AB5" s="77">
        <v>45</v>
      </c>
      <c r="AC5" s="77">
        <v>1</v>
      </c>
      <c r="AD5" s="77">
        <v>8</v>
      </c>
      <c r="AE5" s="77">
        <v>4</v>
      </c>
      <c r="AF5" s="77">
        <v>12</v>
      </c>
      <c r="AG5" s="77">
        <v>4</v>
      </c>
      <c r="AH5" s="77">
        <v>99</v>
      </c>
      <c r="AI5" s="77"/>
      <c r="AJ5" s="77"/>
      <c r="AK5" s="77"/>
      <c r="AL5" s="77"/>
      <c r="AM5" s="77"/>
      <c r="AN5" s="77"/>
      <c r="AO5" s="119">
        <v>12</v>
      </c>
      <c r="AP5" s="119">
        <v>4</v>
      </c>
      <c r="AQ5" s="119">
        <v>24</v>
      </c>
      <c r="AR5" s="119">
        <v>1</v>
      </c>
      <c r="AS5" s="119">
        <v>40</v>
      </c>
      <c r="AT5" s="119"/>
      <c r="AU5" s="119"/>
      <c r="AV5" s="119"/>
      <c r="AW5" s="119"/>
      <c r="AX5" s="119"/>
      <c r="AY5" s="119"/>
      <c r="AZ5" s="119"/>
      <c r="BA5" s="119"/>
      <c r="BB5" s="119">
        <v>3</v>
      </c>
      <c r="BC5" s="119">
        <v>15</v>
      </c>
      <c r="BD5" s="119"/>
      <c r="BE5" s="119"/>
      <c r="BF5" s="119">
        <v>4</v>
      </c>
      <c r="BG5" s="119">
        <v>3</v>
      </c>
      <c r="BH5" s="119">
        <v>1</v>
      </c>
      <c r="BI5" s="119">
        <v>10</v>
      </c>
      <c r="BJ5" s="119">
        <v>2</v>
      </c>
      <c r="BK5" s="119">
        <v>6</v>
      </c>
      <c r="BL5" s="119">
        <v>1</v>
      </c>
      <c r="BM5" s="119">
        <v>16</v>
      </c>
      <c r="BN5" s="119"/>
      <c r="BO5" s="119"/>
      <c r="BP5" s="119">
        <v>1</v>
      </c>
      <c r="BQ5" s="119">
        <v>5.5</v>
      </c>
      <c r="BR5" s="119">
        <v>19</v>
      </c>
      <c r="BS5" s="119">
        <v>69</v>
      </c>
      <c r="BT5" s="97"/>
      <c r="BU5" s="100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/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</row>
    <row r="6" spans="1:208" ht="14.25" customHeight="1">
      <c r="A6" s="67">
        <f t="shared" ref="A6:A17" si="3">+A5+1</f>
        <v>2</v>
      </c>
      <c r="B6" s="67" t="s">
        <v>144</v>
      </c>
      <c r="C6" s="67">
        <v>9365</v>
      </c>
      <c r="D6" s="66" t="s">
        <v>146</v>
      </c>
      <c r="E6" s="66" t="str">
        <f t="shared" si="0"/>
        <v/>
      </c>
      <c r="F6" s="65" t="s">
        <v>66</v>
      </c>
      <c r="G6" s="104">
        <f t="shared" si="1"/>
        <v>113</v>
      </c>
      <c r="H6" s="104">
        <f t="shared" si="2"/>
        <v>37</v>
      </c>
      <c r="I6" s="118"/>
      <c r="J6" s="76"/>
      <c r="K6" s="76">
        <v>2</v>
      </c>
      <c r="L6" s="76">
        <v>9</v>
      </c>
      <c r="M6" s="76">
        <v>24</v>
      </c>
      <c r="N6" s="76">
        <v>28</v>
      </c>
      <c r="O6" s="76"/>
      <c r="P6" s="76">
        <v>7</v>
      </c>
      <c r="Q6" s="76">
        <v>21</v>
      </c>
      <c r="R6" s="76">
        <v>22</v>
      </c>
      <c r="S6" s="76"/>
      <c r="T6" s="76">
        <v>3</v>
      </c>
      <c r="U6" s="76">
        <v>8</v>
      </c>
      <c r="V6" s="76">
        <v>9</v>
      </c>
      <c r="W6" s="76">
        <v>3</v>
      </c>
      <c r="X6" s="76">
        <v>2</v>
      </c>
      <c r="Y6" s="76">
        <v>5</v>
      </c>
      <c r="Z6" s="76">
        <v>6</v>
      </c>
      <c r="AA6" s="76">
        <v>1</v>
      </c>
      <c r="AB6" s="76">
        <v>2</v>
      </c>
      <c r="AC6" s="76">
        <v>1</v>
      </c>
      <c r="AD6" s="76">
        <v>5</v>
      </c>
      <c r="AE6" s="76"/>
      <c r="AF6" s="76">
        <v>18</v>
      </c>
      <c r="AG6" s="76">
        <v>8</v>
      </c>
      <c r="AH6" s="76">
        <v>120</v>
      </c>
      <c r="AI6" s="76"/>
      <c r="AJ6" s="76">
        <v>1</v>
      </c>
      <c r="AK6" s="76"/>
      <c r="AL6" s="76"/>
      <c r="AM6" s="76"/>
      <c r="AN6" s="76"/>
      <c r="AO6" s="120">
        <v>112</v>
      </c>
      <c r="AP6" s="120">
        <v>41</v>
      </c>
      <c r="AQ6" s="120">
        <v>148</v>
      </c>
      <c r="AR6" s="120">
        <v>2</v>
      </c>
      <c r="AS6" s="120">
        <v>72</v>
      </c>
      <c r="AT6" s="120">
        <v>2</v>
      </c>
      <c r="AU6" s="120">
        <v>3</v>
      </c>
      <c r="AV6" s="120"/>
      <c r="AW6" s="120"/>
      <c r="AX6" s="120"/>
      <c r="AY6" s="120"/>
      <c r="AZ6" s="120"/>
      <c r="BA6" s="120"/>
      <c r="BB6" s="120">
        <v>10</v>
      </c>
      <c r="BC6" s="120">
        <v>100</v>
      </c>
      <c r="BD6" s="120"/>
      <c r="BE6" s="120"/>
      <c r="BF6" s="120">
        <v>7</v>
      </c>
      <c r="BG6" s="120">
        <v>42</v>
      </c>
      <c r="BH6" s="120">
        <v>1</v>
      </c>
      <c r="BI6" s="120">
        <v>2</v>
      </c>
      <c r="BJ6" s="120">
        <v>24</v>
      </c>
      <c r="BK6" s="120">
        <v>72</v>
      </c>
      <c r="BL6" s="120">
        <v>1</v>
      </c>
      <c r="BM6" s="120">
        <v>15</v>
      </c>
      <c r="BN6" s="120">
        <v>6</v>
      </c>
      <c r="BO6" s="120">
        <v>27</v>
      </c>
      <c r="BP6" s="120">
        <v>2</v>
      </c>
      <c r="BQ6" s="120">
        <v>5</v>
      </c>
      <c r="BR6" s="120">
        <v>4</v>
      </c>
      <c r="BS6" s="120">
        <v>27</v>
      </c>
      <c r="BT6" s="97"/>
      <c r="BU6" s="100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97"/>
      <c r="DW6" s="97"/>
      <c r="DX6" s="97"/>
      <c r="DY6" s="97"/>
      <c r="DZ6" s="97"/>
      <c r="EA6" s="97"/>
      <c r="EB6" s="97"/>
      <c r="EC6" s="97"/>
      <c r="ED6" s="97"/>
      <c r="EE6" s="97"/>
      <c r="EF6" s="97"/>
      <c r="EG6" s="97"/>
      <c r="EH6" s="97"/>
      <c r="EI6" s="97"/>
      <c r="EJ6" s="97"/>
      <c r="EK6" s="97"/>
      <c r="EL6" s="97"/>
      <c r="EM6" s="97"/>
      <c r="EN6" s="97"/>
      <c r="EO6" s="97"/>
      <c r="EP6" s="97"/>
      <c r="EQ6" s="97"/>
      <c r="ER6" s="97"/>
      <c r="ES6" s="97"/>
      <c r="ET6" s="97"/>
      <c r="EU6" s="97"/>
      <c r="EV6" s="97"/>
      <c r="EW6" s="97"/>
      <c r="EX6" s="97"/>
      <c r="EY6" s="97"/>
      <c r="EZ6" s="97"/>
      <c r="FA6" s="97"/>
      <c r="FB6" s="97"/>
      <c r="FC6" s="97"/>
      <c r="FD6" s="97"/>
      <c r="FE6" s="97"/>
      <c r="FF6" s="97"/>
      <c r="FG6" s="97"/>
      <c r="FH6" s="97"/>
      <c r="FI6" s="97"/>
      <c r="FJ6" s="97"/>
      <c r="FK6" s="97"/>
      <c r="FL6" s="97"/>
      <c r="FM6" s="97"/>
      <c r="FN6" s="97"/>
      <c r="FO6" s="97"/>
      <c r="FP6" s="97"/>
      <c r="FQ6" s="97"/>
      <c r="FR6" s="97"/>
      <c r="FS6" s="97"/>
      <c r="FT6" s="97"/>
      <c r="FU6" s="97"/>
      <c r="FV6" s="97"/>
      <c r="FW6" s="97"/>
      <c r="FX6" s="97"/>
      <c r="FY6" s="97"/>
      <c r="FZ6" s="97"/>
      <c r="GA6" s="97"/>
      <c r="GB6" s="97"/>
      <c r="GC6" s="97"/>
      <c r="GD6" s="97"/>
      <c r="GE6" s="97"/>
      <c r="GF6" s="97"/>
      <c r="GG6" s="97"/>
      <c r="GH6" s="97"/>
      <c r="GI6" s="97"/>
      <c r="GJ6" s="97"/>
      <c r="GK6" s="97"/>
      <c r="GL6" s="97"/>
      <c r="GM6" s="97"/>
      <c r="GN6" s="97"/>
      <c r="GO6" s="97"/>
      <c r="GP6" s="97"/>
      <c r="GQ6" s="97"/>
      <c r="GR6" s="97"/>
      <c r="GS6" s="97"/>
      <c r="GT6" s="97"/>
      <c r="GU6" s="97"/>
      <c r="GV6" s="97"/>
      <c r="GW6" s="97"/>
      <c r="GX6" s="97"/>
      <c r="GY6" s="97"/>
      <c r="GZ6" s="97"/>
    </row>
    <row r="7" spans="1:208" ht="14.25" customHeight="1">
      <c r="A7" s="67">
        <f t="shared" si="3"/>
        <v>3</v>
      </c>
      <c r="B7" s="67" t="s">
        <v>144</v>
      </c>
      <c r="C7" s="67">
        <v>9367</v>
      </c>
      <c r="D7" s="66" t="s">
        <v>147</v>
      </c>
      <c r="E7" s="66" t="str">
        <f t="shared" si="0"/>
        <v/>
      </c>
      <c r="F7" s="65" t="s">
        <v>66</v>
      </c>
      <c r="G7" s="104">
        <f t="shared" si="1"/>
        <v>27</v>
      </c>
      <c r="H7" s="104">
        <f t="shared" si="2"/>
        <v>15</v>
      </c>
      <c r="I7" s="118"/>
      <c r="J7" s="76"/>
      <c r="K7" s="76">
        <v>1</v>
      </c>
      <c r="L7" s="76">
        <v>2</v>
      </c>
      <c r="M7" s="76">
        <v>5</v>
      </c>
      <c r="N7" s="76">
        <v>7</v>
      </c>
      <c r="O7" s="76">
        <v>1</v>
      </c>
      <c r="P7" s="76">
        <v>2</v>
      </c>
      <c r="Q7" s="76">
        <v>7</v>
      </c>
      <c r="R7" s="76">
        <v>2</v>
      </c>
      <c r="S7" s="76"/>
      <c r="T7" s="76">
        <v>3</v>
      </c>
      <c r="U7" s="76"/>
      <c r="V7" s="76">
        <v>3</v>
      </c>
      <c r="W7" s="76"/>
      <c r="X7" s="76">
        <v>5</v>
      </c>
      <c r="Y7" s="76">
        <v>1</v>
      </c>
      <c r="Z7" s="76">
        <v>2</v>
      </c>
      <c r="AA7" s="76">
        <v>1</v>
      </c>
      <c r="AB7" s="76"/>
      <c r="AC7" s="76"/>
      <c r="AD7" s="76"/>
      <c r="AE7" s="76"/>
      <c r="AF7" s="76">
        <v>5</v>
      </c>
      <c r="AG7" s="76">
        <v>2</v>
      </c>
      <c r="AH7" s="76">
        <v>22</v>
      </c>
      <c r="AI7" s="76"/>
      <c r="AJ7" s="76"/>
      <c r="AK7" s="76"/>
      <c r="AL7" s="76"/>
      <c r="AM7" s="76"/>
      <c r="AN7" s="76"/>
      <c r="AO7" s="120"/>
      <c r="AP7" s="120"/>
      <c r="AQ7" s="120"/>
      <c r="AR7" s="120">
        <v>1</v>
      </c>
      <c r="AS7" s="120">
        <v>20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>
        <v>1</v>
      </c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97"/>
      <c r="BU7" s="100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  <c r="CS7" s="97"/>
      <c r="CT7" s="97"/>
      <c r="CU7" s="97"/>
      <c r="CV7" s="97"/>
      <c r="CW7" s="97"/>
      <c r="CX7" s="97"/>
      <c r="CY7" s="97"/>
      <c r="CZ7" s="97"/>
      <c r="DA7" s="97"/>
      <c r="DB7" s="97"/>
      <c r="DC7" s="97"/>
      <c r="DD7" s="97"/>
      <c r="DE7" s="97"/>
      <c r="DF7" s="97"/>
      <c r="DG7" s="97"/>
      <c r="DH7" s="97"/>
      <c r="DI7" s="97"/>
      <c r="DJ7" s="97"/>
      <c r="DK7" s="97"/>
      <c r="DL7" s="97"/>
      <c r="DM7" s="97"/>
      <c r="DN7" s="97"/>
      <c r="DO7" s="97"/>
      <c r="DP7" s="97"/>
      <c r="DQ7" s="97"/>
      <c r="DR7" s="97"/>
      <c r="DS7" s="97"/>
      <c r="DT7" s="97"/>
      <c r="DU7" s="97"/>
      <c r="DV7" s="97"/>
      <c r="DW7" s="97"/>
      <c r="DX7" s="97"/>
      <c r="DY7" s="97"/>
      <c r="DZ7" s="97"/>
      <c r="EA7" s="97"/>
      <c r="EB7" s="97"/>
      <c r="EC7" s="97"/>
      <c r="ED7" s="97"/>
      <c r="EE7" s="97"/>
      <c r="EF7" s="97"/>
      <c r="EG7" s="97"/>
      <c r="EH7" s="97"/>
      <c r="EI7" s="97"/>
      <c r="EJ7" s="97"/>
      <c r="EK7" s="97"/>
      <c r="EL7" s="97"/>
      <c r="EM7" s="97"/>
      <c r="EN7" s="97"/>
      <c r="EO7" s="97"/>
      <c r="EP7" s="97"/>
      <c r="EQ7" s="97"/>
      <c r="ER7" s="97"/>
      <c r="ES7" s="97"/>
      <c r="ET7" s="97"/>
      <c r="EU7" s="97"/>
      <c r="EV7" s="97"/>
      <c r="EW7" s="97"/>
      <c r="EX7" s="97"/>
      <c r="EY7" s="97"/>
      <c r="EZ7" s="97"/>
      <c r="FA7" s="97"/>
      <c r="FB7" s="97"/>
      <c r="FC7" s="97"/>
      <c r="FD7" s="97"/>
      <c r="FE7" s="97"/>
      <c r="FF7" s="97"/>
      <c r="FG7" s="97"/>
      <c r="FH7" s="97"/>
      <c r="FI7" s="97"/>
      <c r="FJ7" s="97"/>
      <c r="FK7" s="97"/>
      <c r="FL7" s="97"/>
      <c r="FM7" s="97"/>
      <c r="FN7" s="97"/>
      <c r="FO7" s="97"/>
      <c r="FP7" s="97"/>
      <c r="FQ7" s="97"/>
      <c r="FR7" s="97"/>
      <c r="FS7" s="97"/>
      <c r="FT7" s="97"/>
      <c r="FU7" s="97"/>
      <c r="FV7" s="97"/>
      <c r="FW7" s="97"/>
      <c r="FX7" s="97"/>
      <c r="FY7" s="97"/>
      <c r="FZ7" s="97"/>
      <c r="GA7" s="97"/>
      <c r="GB7" s="97"/>
      <c r="GC7" s="97"/>
      <c r="GD7" s="97"/>
      <c r="GE7" s="97"/>
      <c r="GF7" s="97"/>
      <c r="GG7" s="97"/>
      <c r="GH7" s="97"/>
      <c r="GI7" s="97"/>
      <c r="GJ7" s="97"/>
      <c r="GK7" s="97"/>
      <c r="GL7" s="97"/>
      <c r="GM7" s="97"/>
      <c r="GN7" s="97"/>
      <c r="GO7" s="97"/>
      <c r="GP7" s="97"/>
      <c r="GQ7" s="97"/>
      <c r="GR7" s="97"/>
      <c r="GS7" s="97"/>
      <c r="GT7" s="97"/>
      <c r="GU7" s="97"/>
      <c r="GV7" s="97"/>
      <c r="GW7" s="97"/>
      <c r="GX7" s="97"/>
      <c r="GY7" s="97"/>
      <c r="GZ7" s="97"/>
    </row>
    <row r="8" spans="1:208" ht="14.25" customHeight="1">
      <c r="A8" s="67">
        <f t="shared" si="3"/>
        <v>4</v>
      </c>
      <c r="B8" s="67" t="s">
        <v>144</v>
      </c>
      <c r="C8" s="67">
        <v>9368</v>
      </c>
      <c r="D8" s="66" t="s">
        <v>148</v>
      </c>
      <c r="E8" s="66">
        <f t="shared" si="0"/>
        <v>1</v>
      </c>
      <c r="F8" s="65" t="s">
        <v>64</v>
      </c>
      <c r="G8" s="104">
        <f t="shared" si="1"/>
        <v>65</v>
      </c>
      <c r="H8" s="104">
        <f t="shared" si="2"/>
        <v>4</v>
      </c>
      <c r="I8" s="118"/>
      <c r="J8" s="76"/>
      <c r="K8" s="76"/>
      <c r="L8" s="76">
        <v>2</v>
      </c>
      <c r="M8" s="76">
        <v>10</v>
      </c>
      <c r="N8" s="76">
        <v>41</v>
      </c>
      <c r="O8" s="76"/>
      <c r="P8" s="76">
        <v>3</v>
      </c>
      <c r="Q8" s="76">
        <v>3</v>
      </c>
      <c r="R8" s="77">
        <v>6</v>
      </c>
      <c r="S8" s="76"/>
      <c r="T8" s="76"/>
      <c r="U8" s="76"/>
      <c r="V8" s="76"/>
      <c r="W8" s="76">
        <v>3</v>
      </c>
      <c r="X8" s="76"/>
      <c r="Y8" s="76"/>
      <c r="Z8" s="76"/>
      <c r="AA8" s="76">
        <v>1</v>
      </c>
      <c r="AB8" s="76">
        <v>4</v>
      </c>
      <c r="AC8" s="76">
        <v>5</v>
      </c>
      <c r="AD8" s="76">
        <v>2</v>
      </c>
      <c r="AE8" s="76">
        <v>4</v>
      </c>
      <c r="AF8" s="76"/>
      <c r="AG8" s="76"/>
      <c r="AH8" s="76">
        <v>36</v>
      </c>
      <c r="AI8" s="76"/>
      <c r="AJ8" s="76">
        <v>1</v>
      </c>
      <c r="AK8" s="76"/>
      <c r="AL8" s="76"/>
      <c r="AM8" s="76"/>
      <c r="AN8" s="76">
        <v>3</v>
      </c>
      <c r="AO8" s="120">
        <v>2</v>
      </c>
      <c r="AP8" s="120"/>
      <c r="AQ8" s="120">
        <v>10</v>
      </c>
      <c r="AR8" s="120">
        <v>1</v>
      </c>
      <c r="AS8" s="120">
        <v>20</v>
      </c>
      <c r="AT8" s="120"/>
      <c r="AU8" s="120"/>
      <c r="AV8" s="120"/>
      <c r="AW8" s="120"/>
      <c r="AX8" s="120"/>
      <c r="AY8" s="120"/>
      <c r="AZ8" s="120"/>
      <c r="BA8" s="120"/>
      <c r="BB8" s="120">
        <v>13</v>
      </c>
      <c r="BC8" s="120">
        <v>43</v>
      </c>
      <c r="BD8" s="120"/>
      <c r="BE8" s="120"/>
      <c r="BF8" s="120"/>
      <c r="BG8" s="120"/>
      <c r="BH8" s="120"/>
      <c r="BI8" s="120"/>
      <c r="BJ8" s="120">
        <v>5</v>
      </c>
      <c r="BK8" s="120">
        <v>23</v>
      </c>
      <c r="BL8" s="120">
        <v>1</v>
      </c>
      <c r="BM8" s="120">
        <v>12.5</v>
      </c>
      <c r="BN8" s="120">
        <v>3</v>
      </c>
      <c r="BO8" s="120">
        <v>18</v>
      </c>
      <c r="BP8" s="120"/>
      <c r="BQ8" s="120"/>
      <c r="BR8" s="120">
        <v>2</v>
      </c>
      <c r="BS8" s="120">
        <v>10</v>
      </c>
      <c r="BT8" s="97"/>
      <c r="BU8" s="100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  <c r="CS8" s="97"/>
      <c r="CT8" s="97"/>
      <c r="CU8" s="97"/>
      <c r="CV8" s="97"/>
      <c r="CW8" s="97"/>
      <c r="CX8" s="97"/>
      <c r="CY8" s="97"/>
      <c r="CZ8" s="97"/>
      <c r="DA8" s="97"/>
      <c r="DB8" s="97"/>
      <c r="DC8" s="97"/>
      <c r="DD8" s="97"/>
      <c r="DE8" s="97"/>
      <c r="DF8" s="97"/>
      <c r="DG8" s="97"/>
      <c r="DH8" s="97"/>
      <c r="DI8" s="97"/>
      <c r="DJ8" s="97"/>
      <c r="DK8" s="97"/>
      <c r="DL8" s="97"/>
      <c r="DM8" s="97"/>
      <c r="DN8" s="97"/>
      <c r="DO8" s="97"/>
      <c r="DP8" s="97"/>
      <c r="DQ8" s="97"/>
      <c r="DR8" s="97"/>
      <c r="DS8" s="97"/>
      <c r="DT8" s="97"/>
      <c r="DU8" s="97"/>
      <c r="DV8" s="97"/>
      <c r="DW8" s="97"/>
      <c r="DX8" s="97"/>
      <c r="DY8" s="97"/>
      <c r="DZ8" s="97"/>
      <c r="EA8" s="97"/>
      <c r="EB8" s="97"/>
      <c r="EC8" s="97"/>
      <c r="ED8" s="97"/>
      <c r="EE8" s="97"/>
      <c r="EF8" s="97"/>
      <c r="EG8" s="97"/>
      <c r="EH8" s="97"/>
      <c r="EI8" s="97"/>
      <c r="EJ8" s="97"/>
      <c r="EK8" s="97"/>
      <c r="EL8" s="97"/>
      <c r="EM8" s="97"/>
      <c r="EN8" s="97"/>
      <c r="EO8" s="97"/>
      <c r="EP8" s="97"/>
      <c r="EQ8" s="97"/>
      <c r="ER8" s="97"/>
      <c r="ES8" s="97"/>
      <c r="ET8" s="97"/>
      <c r="EU8" s="97"/>
      <c r="EV8" s="97"/>
      <c r="EW8" s="97"/>
      <c r="EX8" s="97"/>
      <c r="EY8" s="97"/>
      <c r="EZ8" s="97"/>
      <c r="FA8" s="97"/>
      <c r="FB8" s="97"/>
      <c r="FC8" s="97"/>
      <c r="FD8" s="97"/>
      <c r="FE8" s="97"/>
      <c r="FF8" s="97"/>
      <c r="FG8" s="97"/>
      <c r="FH8" s="97"/>
      <c r="FI8" s="97"/>
      <c r="FJ8" s="97"/>
      <c r="FK8" s="97"/>
      <c r="FL8" s="97"/>
      <c r="FM8" s="97"/>
      <c r="FN8" s="97"/>
      <c r="FO8" s="97"/>
      <c r="FP8" s="97"/>
      <c r="FQ8" s="97"/>
      <c r="FR8" s="97"/>
      <c r="FS8" s="97"/>
      <c r="FT8" s="97"/>
      <c r="FU8" s="97"/>
      <c r="FV8" s="97"/>
      <c r="FW8" s="97"/>
      <c r="FX8" s="97"/>
      <c r="FY8" s="97"/>
      <c r="FZ8" s="97"/>
      <c r="GA8" s="97"/>
      <c r="GB8" s="97"/>
      <c r="GC8" s="97"/>
      <c r="GD8" s="97"/>
      <c r="GE8" s="97"/>
      <c r="GF8" s="97"/>
      <c r="GG8" s="97"/>
      <c r="GH8" s="97"/>
      <c r="GI8" s="97"/>
      <c r="GJ8" s="97"/>
      <c r="GK8" s="97"/>
      <c r="GL8" s="97"/>
      <c r="GM8" s="97"/>
      <c r="GN8" s="97"/>
      <c r="GO8" s="97"/>
      <c r="GP8" s="97"/>
      <c r="GQ8" s="97"/>
      <c r="GR8" s="97"/>
      <c r="GS8" s="97"/>
      <c r="GT8" s="97"/>
      <c r="GU8" s="97"/>
      <c r="GV8" s="97"/>
      <c r="GW8" s="97"/>
      <c r="GX8" s="97"/>
      <c r="GY8" s="97"/>
      <c r="GZ8" s="97"/>
    </row>
    <row r="9" spans="1:208" ht="14.25" customHeight="1">
      <c r="A9" s="67">
        <f t="shared" si="3"/>
        <v>5</v>
      </c>
      <c r="B9" s="67" t="s">
        <v>144</v>
      </c>
      <c r="C9" s="67">
        <v>9376</v>
      </c>
      <c r="D9" s="66" t="s">
        <v>149</v>
      </c>
      <c r="E9" s="66">
        <f t="shared" si="0"/>
        <v>1</v>
      </c>
      <c r="F9" s="65" t="s">
        <v>64</v>
      </c>
      <c r="G9" s="104">
        <f t="shared" si="1"/>
        <v>33</v>
      </c>
      <c r="H9" s="104">
        <f t="shared" si="2"/>
        <v>8</v>
      </c>
      <c r="I9" s="118"/>
      <c r="J9" s="76"/>
      <c r="K9" s="76"/>
      <c r="L9" s="76"/>
      <c r="M9" s="76">
        <v>2</v>
      </c>
      <c r="N9" s="76">
        <v>20</v>
      </c>
      <c r="O9" s="76"/>
      <c r="P9" s="76"/>
      <c r="Q9" s="76">
        <v>2</v>
      </c>
      <c r="R9" s="76">
        <v>9</v>
      </c>
      <c r="S9" s="76"/>
      <c r="T9" s="76"/>
      <c r="U9" s="76"/>
      <c r="V9" s="76"/>
      <c r="W9" s="76">
        <v>2</v>
      </c>
      <c r="X9" s="76"/>
      <c r="Y9" s="76"/>
      <c r="Z9" s="76">
        <v>1</v>
      </c>
      <c r="AA9" s="76">
        <v>5</v>
      </c>
      <c r="AB9" s="76">
        <v>1</v>
      </c>
      <c r="AC9" s="76">
        <v>3</v>
      </c>
      <c r="AD9" s="76"/>
      <c r="AE9" s="76">
        <v>5</v>
      </c>
      <c r="AF9" s="76"/>
      <c r="AG9" s="76"/>
      <c r="AH9" s="76">
        <v>24</v>
      </c>
      <c r="AI9" s="76"/>
      <c r="AJ9" s="76"/>
      <c r="AK9" s="76"/>
      <c r="AL9" s="76">
        <v>2</v>
      </c>
      <c r="AM9" s="76"/>
      <c r="AN9" s="76"/>
      <c r="AO9" s="120">
        <v>23</v>
      </c>
      <c r="AP9" s="120"/>
      <c r="AQ9" s="120">
        <v>18</v>
      </c>
      <c r="AR9" s="120">
        <v>1</v>
      </c>
      <c r="AS9" s="120">
        <v>25</v>
      </c>
      <c r="AT9" s="120">
        <v>6</v>
      </c>
      <c r="AU9" s="120">
        <v>25</v>
      </c>
      <c r="AV9" s="120"/>
      <c r="AW9" s="120"/>
      <c r="AX9" s="120">
        <v>6</v>
      </c>
      <c r="AY9" s="120">
        <v>20</v>
      </c>
      <c r="AZ9" s="120"/>
      <c r="BA9" s="120"/>
      <c r="BB9" s="120">
        <v>36</v>
      </c>
      <c r="BC9" s="120">
        <v>20</v>
      </c>
      <c r="BD9" s="120"/>
      <c r="BE9" s="120"/>
      <c r="BF9" s="120"/>
      <c r="BG9" s="120"/>
      <c r="BH9" s="120"/>
      <c r="BI9" s="120"/>
      <c r="BJ9" s="120">
        <v>5</v>
      </c>
      <c r="BK9" s="120">
        <v>8</v>
      </c>
      <c r="BL9" s="120">
        <v>1</v>
      </c>
      <c r="BM9" s="120">
        <v>24</v>
      </c>
      <c r="BN9" s="120">
        <v>5</v>
      </c>
      <c r="BO9" s="120">
        <v>11</v>
      </c>
      <c r="BP9" s="120"/>
      <c r="BQ9" s="120"/>
      <c r="BR9" s="120">
        <v>12</v>
      </c>
      <c r="BS9" s="120">
        <v>8</v>
      </c>
      <c r="BT9" s="97"/>
      <c r="BU9" s="100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  <c r="CS9" s="97"/>
      <c r="CT9" s="97"/>
      <c r="CU9" s="97"/>
      <c r="CV9" s="97"/>
      <c r="CW9" s="97"/>
      <c r="CX9" s="97"/>
      <c r="CY9" s="97"/>
      <c r="CZ9" s="97"/>
      <c r="DA9" s="97"/>
      <c r="DB9" s="97"/>
      <c r="DC9" s="97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DW9" s="97"/>
      <c r="DX9" s="97"/>
      <c r="DY9" s="97"/>
      <c r="DZ9" s="97"/>
      <c r="EA9" s="97"/>
      <c r="EB9" s="97"/>
      <c r="EC9" s="97"/>
      <c r="ED9" s="97"/>
      <c r="EE9" s="97"/>
      <c r="EF9" s="97"/>
      <c r="EG9" s="97"/>
      <c r="EH9" s="97"/>
      <c r="EI9" s="97"/>
      <c r="EJ9" s="97"/>
      <c r="EK9" s="97"/>
      <c r="EL9" s="97"/>
      <c r="EM9" s="97"/>
      <c r="EN9" s="97"/>
      <c r="EO9" s="97"/>
      <c r="EP9" s="97"/>
      <c r="EQ9" s="97"/>
      <c r="ER9" s="97"/>
      <c r="ES9" s="97"/>
      <c r="ET9" s="97"/>
      <c r="EU9" s="97"/>
      <c r="EV9" s="97"/>
      <c r="EW9" s="97"/>
      <c r="EX9" s="97"/>
      <c r="EY9" s="97"/>
      <c r="EZ9" s="97"/>
      <c r="FA9" s="97"/>
      <c r="FB9" s="97"/>
      <c r="FC9" s="97"/>
      <c r="FD9" s="97"/>
      <c r="FE9" s="97"/>
      <c r="FF9" s="97"/>
      <c r="FG9" s="97"/>
      <c r="FH9" s="97"/>
      <c r="FI9" s="97"/>
      <c r="FJ9" s="97"/>
      <c r="FK9" s="97"/>
      <c r="FL9" s="97"/>
      <c r="FM9" s="97"/>
      <c r="FN9" s="97"/>
      <c r="FO9" s="97"/>
      <c r="FP9" s="97"/>
      <c r="FQ9" s="97"/>
      <c r="FR9" s="97"/>
      <c r="FS9" s="97"/>
      <c r="FT9" s="97"/>
      <c r="FU9" s="97"/>
      <c r="FV9" s="97"/>
      <c r="FW9" s="97"/>
      <c r="FX9" s="97"/>
      <c r="FY9" s="97"/>
      <c r="FZ9" s="97"/>
      <c r="GA9" s="97"/>
      <c r="GB9" s="97"/>
      <c r="GC9" s="97"/>
      <c r="GD9" s="97"/>
      <c r="GE9" s="97"/>
      <c r="GF9" s="97"/>
      <c r="GG9" s="97"/>
      <c r="GH9" s="97"/>
      <c r="GI9" s="97"/>
      <c r="GJ9" s="97"/>
      <c r="GK9" s="97"/>
      <c r="GL9" s="97"/>
      <c r="GM9" s="97"/>
      <c r="GN9" s="97"/>
      <c r="GO9" s="97"/>
      <c r="GP9" s="97"/>
      <c r="GQ9" s="97"/>
      <c r="GR9" s="97"/>
      <c r="GS9" s="97"/>
      <c r="GT9" s="97"/>
      <c r="GU9" s="97"/>
      <c r="GV9" s="97"/>
      <c r="GW9" s="97"/>
      <c r="GX9" s="97"/>
      <c r="GY9" s="97"/>
      <c r="GZ9" s="97"/>
    </row>
    <row r="10" spans="1:208" ht="14.25" customHeight="1">
      <c r="A10" s="67">
        <f t="shared" si="3"/>
        <v>6</v>
      </c>
      <c r="B10" s="67" t="s">
        <v>144</v>
      </c>
      <c r="C10" s="67">
        <v>9369</v>
      </c>
      <c r="D10" s="66" t="s">
        <v>150</v>
      </c>
      <c r="E10" s="66">
        <f t="shared" si="0"/>
        <v>1</v>
      </c>
      <c r="F10" s="65" t="s">
        <v>64</v>
      </c>
      <c r="G10" s="104">
        <f t="shared" si="1"/>
        <v>132</v>
      </c>
      <c r="H10" s="104">
        <f t="shared" si="2"/>
        <v>97</v>
      </c>
      <c r="I10" s="118"/>
      <c r="J10" s="76"/>
      <c r="K10" s="76">
        <v>5</v>
      </c>
      <c r="L10" s="76">
        <v>11</v>
      </c>
      <c r="M10" s="76">
        <v>15</v>
      </c>
      <c r="N10" s="76">
        <v>47</v>
      </c>
      <c r="O10" s="76">
        <v>7</v>
      </c>
      <c r="P10" s="76">
        <v>6</v>
      </c>
      <c r="Q10" s="76">
        <v>10</v>
      </c>
      <c r="R10" s="76">
        <v>31</v>
      </c>
      <c r="S10" s="76"/>
      <c r="T10" s="76">
        <v>9</v>
      </c>
      <c r="U10" s="76">
        <v>9</v>
      </c>
      <c r="V10" s="76">
        <v>18</v>
      </c>
      <c r="W10" s="76">
        <v>17</v>
      </c>
      <c r="X10" s="76">
        <v>14</v>
      </c>
      <c r="Y10" s="76">
        <v>8</v>
      </c>
      <c r="Z10" s="76">
        <v>10</v>
      </c>
      <c r="AA10" s="76">
        <v>12</v>
      </c>
      <c r="AB10" s="76">
        <v>37</v>
      </c>
      <c r="AC10" s="76">
        <v>5</v>
      </c>
      <c r="AD10" s="76">
        <v>11</v>
      </c>
      <c r="AE10" s="76">
        <v>17</v>
      </c>
      <c r="AF10" s="76">
        <v>18</v>
      </c>
      <c r="AG10" s="76">
        <v>3</v>
      </c>
      <c r="AH10" s="76">
        <v>92</v>
      </c>
      <c r="AI10" s="76">
        <v>3</v>
      </c>
      <c r="AJ10" s="76">
        <v>2</v>
      </c>
      <c r="AK10" s="76"/>
      <c r="AL10" s="76"/>
      <c r="AM10" s="76"/>
      <c r="AN10" s="76">
        <v>2</v>
      </c>
      <c r="AO10" s="120">
        <v>14.4</v>
      </c>
      <c r="AP10" s="120">
        <v>2.2999999999999998</v>
      </c>
      <c r="AQ10" s="120"/>
      <c r="AR10" s="120">
        <v>2</v>
      </c>
      <c r="AS10" s="120">
        <v>80</v>
      </c>
      <c r="AT10" s="120"/>
      <c r="AU10" s="120"/>
      <c r="AV10" s="120"/>
      <c r="AW10" s="120"/>
      <c r="AX10" s="120"/>
      <c r="AY10" s="120"/>
      <c r="AZ10" s="120"/>
      <c r="BA10" s="120"/>
      <c r="BB10" s="120">
        <v>11</v>
      </c>
      <c r="BC10" s="120">
        <v>18</v>
      </c>
      <c r="BD10" s="120"/>
      <c r="BE10" s="120"/>
      <c r="BF10" s="120">
        <v>3</v>
      </c>
      <c r="BG10" s="120">
        <v>4</v>
      </c>
      <c r="BH10" s="120">
        <v>1</v>
      </c>
      <c r="BI10" s="120">
        <v>30</v>
      </c>
      <c r="BJ10" s="120">
        <v>2</v>
      </c>
      <c r="BK10" s="120">
        <v>2</v>
      </c>
      <c r="BL10" s="120">
        <v>1</v>
      </c>
      <c r="BM10" s="120">
        <v>30</v>
      </c>
      <c r="BN10" s="120">
        <v>7</v>
      </c>
      <c r="BO10" s="120">
        <v>46</v>
      </c>
      <c r="BP10" s="120">
        <v>1</v>
      </c>
      <c r="BQ10" s="120">
        <v>3</v>
      </c>
      <c r="BR10" s="120">
        <v>44</v>
      </c>
      <c r="BS10" s="120">
        <v>31</v>
      </c>
      <c r="BT10" s="97"/>
      <c r="BU10" s="100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  <c r="CS10" s="97"/>
      <c r="CT10" s="97"/>
      <c r="CU10" s="97"/>
      <c r="CV10" s="97"/>
      <c r="CW10" s="97"/>
      <c r="CX10" s="97"/>
      <c r="CY10" s="97"/>
      <c r="CZ10" s="97"/>
      <c r="DA10" s="97"/>
      <c r="DB10" s="97"/>
      <c r="DC10" s="97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  <c r="DO10" s="97"/>
      <c r="DP10" s="97"/>
      <c r="DQ10" s="97"/>
      <c r="DR10" s="97"/>
      <c r="DS10" s="97"/>
      <c r="DT10" s="97"/>
      <c r="DU10" s="97"/>
      <c r="DV10" s="97"/>
      <c r="DW10" s="97"/>
      <c r="DX10" s="97"/>
      <c r="DY10" s="97"/>
      <c r="DZ10" s="97"/>
      <c r="EA10" s="97"/>
      <c r="EB10" s="97"/>
      <c r="EC10" s="97"/>
      <c r="ED10" s="97"/>
      <c r="EE10" s="97"/>
      <c r="EF10" s="97"/>
      <c r="EG10" s="97"/>
      <c r="EH10" s="97"/>
      <c r="EI10" s="97"/>
      <c r="EJ10" s="97"/>
      <c r="EK10" s="97"/>
      <c r="EL10" s="97"/>
      <c r="EM10" s="97"/>
      <c r="EN10" s="97"/>
      <c r="EO10" s="97"/>
      <c r="EP10" s="97"/>
      <c r="EQ10" s="97"/>
      <c r="ER10" s="97"/>
      <c r="ES10" s="97"/>
      <c r="ET10" s="97"/>
      <c r="EU10" s="97"/>
      <c r="EV10" s="97"/>
      <c r="EW10" s="97"/>
      <c r="EX10" s="97"/>
      <c r="EY10" s="97"/>
      <c r="EZ10" s="97"/>
      <c r="FA10" s="97"/>
      <c r="FB10" s="97"/>
      <c r="FC10" s="97"/>
      <c r="FD10" s="97"/>
      <c r="FE10" s="97"/>
      <c r="FF10" s="97"/>
      <c r="FG10" s="97"/>
      <c r="FH10" s="97"/>
      <c r="FI10" s="97"/>
      <c r="FJ10" s="97"/>
      <c r="FK10" s="97"/>
      <c r="FL10" s="97"/>
      <c r="FM10" s="97"/>
      <c r="FN10" s="97"/>
      <c r="FO10" s="97"/>
      <c r="FP10" s="97"/>
      <c r="FQ10" s="97"/>
      <c r="FR10" s="97"/>
      <c r="FS10" s="97"/>
      <c r="FT10" s="97"/>
      <c r="FU10" s="97"/>
      <c r="FV10" s="97"/>
      <c r="FW10" s="97"/>
      <c r="FX10" s="97"/>
      <c r="FY10" s="97"/>
      <c r="FZ10" s="97"/>
      <c r="GA10" s="97"/>
      <c r="GB10" s="97"/>
      <c r="GC10" s="97"/>
      <c r="GD10" s="97"/>
      <c r="GE10" s="97"/>
      <c r="GF10" s="97"/>
      <c r="GG10" s="97"/>
      <c r="GH10" s="97"/>
      <c r="GI10" s="97"/>
      <c r="GJ10" s="97"/>
      <c r="GK10" s="97"/>
      <c r="GL10" s="97"/>
      <c r="GM10" s="97"/>
      <c r="GN10" s="97"/>
      <c r="GO10" s="97"/>
      <c r="GP10" s="97"/>
      <c r="GQ10" s="97"/>
      <c r="GR10" s="97"/>
      <c r="GS10" s="97"/>
      <c r="GT10" s="97"/>
      <c r="GU10" s="97"/>
      <c r="GV10" s="97"/>
      <c r="GW10" s="97"/>
      <c r="GX10" s="97"/>
      <c r="GY10" s="97"/>
      <c r="GZ10" s="97"/>
    </row>
    <row r="11" spans="1:208" ht="14.25" customHeight="1">
      <c r="A11" s="67">
        <f t="shared" si="3"/>
        <v>7</v>
      </c>
      <c r="B11" s="67" t="s">
        <v>144</v>
      </c>
      <c r="C11" s="67">
        <v>9393</v>
      </c>
      <c r="D11" s="66" t="s">
        <v>151</v>
      </c>
      <c r="E11" s="66" t="str">
        <f t="shared" si="0"/>
        <v/>
      </c>
      <c r="F11" s="65" t="s">
        <v>66</v>
      </c>
      <c r="G11" s="104">
        <f t="shared" si="1"/>
        <v>26</v>
      </c>
      <c r="H11" s="104">
        <f t="shared" si="2"/>
        <v>13</v>
      </c>
      <c r="I11" s="118"/>
      <c r="J11" s="76"/>
      <c r="K11" s="76"/>
      <c r="L11" s="76">
        <v>5</v>
      </c>
      <c r="M11" s="76">
        <v>6</v>
      </c>
      <c r="N11" s="76">
        <v>3</v>
      </c>
      <c r="O11" s="76">
        <v>1</v>
      </c>
      <c r="P11" s="76">
        <v>5</v>
      </c>
      <c r="Q11" s="76">
        <v>3</v>
      </c>
      <c r="R11" s="76">
        <v>3</v>
      </c>
      <c r="S11" s="76"/>
      <c r="T11" s="76"/>
      <c r="U11" s="76">
        <v>5</v>
      </c>
      <c r="V11" s="76"/>
      <c r="W11" s="76">
        <v>2</v>
      </c>
      <c r="X11" s="76">
        <v>2</v>
      </c>
      <c r="Y11" s="76">
        <v>4</v>
      </c>
      <c r="Z11" s="76"/>
      <c r="AA11" s="76"/>
      <c r="AB11" s="76"/>
      <c r="AC11" s="76"/>
      <c r="AD11" s="76"/>
      <c r="AE11" s="76"/>
      <c r="AF11" s="76">
        <v>14</v>
      </c>
      <c r="AG11" s="76">
        <v>6</v>
      </c>
      <c r="AH11" s="76">
        <v>39</v>
      </c>
      <c r="AI11" s="76">
        <v>1</v>
      </c>
      <c r="AJ11" s="76"/>
      <c r="AK11" s="76"/>
      <c r="AL11" s="76"/>
      <c r="AM11" s="76"/>
      <c r="AN11" s="76"/>
      <c r="AO11" s="120">
        <v>14</v>
      </c>
      <c r="AP11" s="120">
        <v>6</v>
      </c>
      <c r="AQ11" s="120">
        <v>4</v>
      </c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>
        <v>3</v>
      </c>
      <c r="BC11" s="120">
        <v>1</v>
      </c>
      <c r="BD11" s="120"/>
      <c r="BE11" s="120"/>
      <c r="BF11" s="120">
        <v>2</v>
      </c>
      <c r="BG11" s="120">
        <v>2</v>
      </c>
      <c r="BH11" s="120"/>
      <c r="BI11" s="120"/>
      <c r="BJ11" s="120">
        <v>1</v>
      </c>
      <c r="BK11" s="120">
        <v>2</v>
      </c>
      <c r="BL11" s="120"/>
      <c r="BM11" s="120"/>
      <c r="BN11" s="120">
        <v>2</v>
      </c>
      <c r="BO11" s="120">
        <v>8</v>
      </c>
      <c r="BP11" s="120">
        <v>1</v>
      </c>
      <c r="BQ11" s="120">
        <v>4</v>
      </c>
      <c r="BR11" s="120"/>
      <c r="BS11" s="120"/>
      <c r="BT11" s="97"/>
      <c r="BU11" s="100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  <c r="CS11" s="97"/>
      <c r="CT11" s="97"/>
      <c r="CU11" s="97"/>
      <c r="CV11" s="97"/>
      <c r="CW11" s="97"/>
      <c r="CX11" s="97"/>
      <c r="CY11" s="97"/>
      <c r="CZ11" s="97"/>
      <c r="DA11" s="97"/>
      <c r="DB11" s="97"/>
      <c r="DC11" s="97"/>
      <c r="DD11" s="97"/>
      <c r="DE11" s="97"/>
      <c r="DF11" s="97"/>
      <c r="DG11" s="97"/>
      <c r="DH11" s="97"/>
      <c r="DI11" s="97"/>
      <c r="DJ11" s="97"/>
      <c r="DK11" s="97"/>
      <c r="DL11" s="97"/>
      <c r="DM11" s="97"/>
      <c r="DN11" s="97"/>
      <c r="DO11" s="97"/>
      <c r="DP11" s="97"/>
      <c r="DQ11" s="97"/>
      <c r="DR11" s="97"/>
      <c r="DS11" s="97"/>
      <c r="DT11" s="97"/>
      <c r="DU11" s="97"/>
      <c r="DV11" s="97"/>
      <c r="DW11" s="97"/>
      <c r="DX11" s="97"/>
      <c r="DY11" s="97"/>
      <c r="DZ11" s="97"/>
      <c r="EA11" s="97"/>
      <c r="EB11" s="97"/>
      <c r="EC11" s="97"/>
      <c r="ED11" s="97"/>
      <c r="EE11" s="97"/>
      <c r="EF11" s="97"/>
      <c r="EG11" s="97"/>
      <c r="EH11" s="97"/>
      <c r="EI11" s="97"/>
      <c r="EJ11" s="97"/>
      <c r="EK11" s="97"/>
      <c r="EL11" s="97"/>
      <c r="EM11" s="97"/>
      <c r="EN11" s="97"/>
      <c r="EO11" s="97"/>
      <c r="EP11" s="97"/>
      <c r="EQ11" s="97"/>
      <c r="ER11" s="97"/>
      <c r="ES11" s="97"/>
      <c r="ET11" s="97"/>
      <c r="EU11" s="97"/>
      <c r="EV11" s="97"/>
      <c r="EW11" s="97"/>
      <c r="EX11" s="97"/>
      <c r="EY11" s="97"/>
      <c r="EZ11" s="97"/>
      <c r="FA11" s="97"/>
      <c r="FB11" s="97"/>
      <c r="FC11" s="97"/>
      <c r="FD11" s="97"/>
      <c r="FE11" s="97"/>
      <c r="FF11" s="97"/>
      <c r="FG11" s="97"/>
      <c r="FH11" s="97"/>
      <c r="FI11" s="97"/>
      <c r="FJ11" s="97"/>
      <c r="FK11" s="97"/>
      <c r="FL11" s="97"/>
      <c r="FM11" s="97"/>
      <c r="FN11" s="97"/>
      <c r="FO11" s="97"/>
      <c r="FP11" s="97"/>
      <c r="FQ11" s="97"/>
      <c r="FR11" s="97"/>
      <c r="FS11" s="97"/>
      <c r="FT11" s="97"/>
      <c r="FU11" s="97"/>
      <c r="FV11" s="97"/>
      <c r="FW11" s="97"/>
      <c r="FX11" s="97"/>
      <c r="FY11" s="97"/>
      <c r="FZ11" s="97"/>
      <c r="GA11" s="97"/>
      <c r="GB11" s="97"/>
      <c r="GC11" s="97"/>
      <c r="GD11" s="97"/>
      <c r="GE11" s="97"/>
      <c r="GF11" s="97"/>
      <c r="GG11" s="97"/>
      <c r="GH11" s="97"/>
      <c r="GI11" s="97"/>
      <c r="GJ11" s="97"/>
      <c r="GK11" s="97"/>
      <c r="GL11" s="97"/>
      <c r="GM11" s="97"/>
      <c r="GN11" s="97"/>
      <c r="GO11" s="97"/>
      <c r="GP11" s="97"/>
      <c r="GQ11" s="97"/>
      <c r="GR11" s="97"/>
      <c r="GS11" s="97"/>
      <c r="GT11" s="97"/>
      <c r="GU11" s="97"/>
      <c r="GV11" s="97"/>
      <c r="GW11" s="97"/>
      <c r="GX11" s="97"/>
      <c r="GY11" s="97"/>
      <c r="GZ11" s="97"/>
    </row>
    <row r="12" spans="1:208" ht="14.25" customHeight="1">
      <c r="A12" s="67">
        <f t="shared" si="3"/>
        <v>8</v>
      </c>
      <c r="B12" s="67" t="s">
        <v>144</v>
      </c>
      <c r="C12" s="67">
        <v>9396</v>
      </c>
      <c r="D12" s="66" t="s">
        <v>152</v>
      </c>
      <c r="E12" s="66">
        <f t="shared" si="0"/>
        <v>1</v>
      </c>
      <c r="F12" s="65" t="s">
        <v>64</v>
      </c>
      <c r="G12" s="104">
        <f t="shared" si="1"/>
        <v>90</v>
      </c>
      <c r="H12" s="104">
        <f t="shared" si="2"/>
        <v>64</v>
      </c>
      <c r="I12" s="118"/>
      <c r="J12" s="76"/>
      <c r="K12" s="76">
        <v>1</v>
      </c>
      <c r="L12" s="76">
        <v>5</v>
      </c>
      <c r="M12" s="76">
        <v>11</v>
      </c>
      <c r="N12" s="76">
        <v>34</v>
      </c>
      <c r="O12" s="76">
        <v>2</v>
      </c>
      <c r="P12" s="76">
        <v>3</v>
      </c>
      <c r="Q12" s="76">
        <v>9</v>
      </c>
      <c r="R12" s="76">
        <v>25</v>
      </c>
      <c r="S12" s="76"/>
      <c r="T12" s="76">
        <v>3</v>
      </c>
      <c r="U12" s="76">
        <v>12</v>
      </c>
      <c r="V12" s="76">
        <v>4</v>
      </c>
      <c r="W12" s="76">
        <v>18</v>
      </c>
      <c r="X12" s="76">
        <v>3</v>
      </c>
      <c r="Y12" s="76">
        <v>7</v>
      </c>
      <c r="Z12" s="76">
        <v>4</v>
      </c>
      <c r="AA12" s="76">
        <v>13</v>
      </c>
      <c r="AB12" s="76">
        <v>4</v>
      </c>
      <c r="AC12" s="76">
        <v>3</v>
      </c>
      <c r="AD12" s="76"/>
      <c r="AE12" s="76">
        <v>1</v>
      </c>
      <c r="AF12" s="76">
        <v>19</v>
      </c>
      <c r="AG12" s="76">
        <v>7</v>
      </c>
      <c r="AH12" s="76">
        <v>106</v>
      </c>
      <c r="AI12" s="76"/>
      <c r="AJ12" s="76">
        <v>5</v>
      </c>
      <c r="AK12" s="76"/>
      <c r="AL12" s="76"/>
      <c r="AM12" s="76"/>
      <c r="AN12" s="76"/>
      <c r="AO12" s="120">
        <v>20</v>
      </c>
      <c r="AP12" s="120">
        <v>15</v>
      </c>
      <c r="AQ12" s="120">
        <v>25</v>
      </c>
      <c r="AR12" s="120">
        <v>1</v>
      </c>
      <c r="AS12" s="120">
        <v>40</v>
      </c>
      <c r="AT12" s="120"/>
      <c r="AU12" s="120"/>
      <c r="AV12" s="120"/>
      <c r="AW12" s="120"/>
      <c r="AX12" s="120"/>
      <c r="AY12" s="120"/>
      <c r="AZ12" s="120"/>
      <c r="BA12" s="120"/>
      <c r="BB12" s="120">
        <v>5</v>
      </c>
      <c r="BC12" s="120">
        <v>5</v>
      </c>
      <c r="BD12" s="120">
        <v>1</v>
      </c>
      <c r="BE12" s="120">
        <v>20</v>
      </c>
      <c r="BF12" s="120">
        <v>5</v>
      </c>
      <c r="BG12" s="120">
        <v>10</v>
      </c>
      <c r="BH12" s="120"/>
      <c r="BI12" s="120"/>
      <c r="BJ12" s="120">
        <v>4</v>
      </c>
      <c r="BK12" s="120">
        <v>10</v>
      </c>
      <c r="BL12" s="120">
        <v>1</v>
      </c>
      <c r="BM12" s="120">
        <v>15</v>
      </c>
      <c r="BN12" s="120">
        <v>1</v>
      </c>
      <c r="BO12" s="120">
        <v>3</v>
      </c>
      <c r="BP12" s="120"/>
      <c r="BQ12" s="120"/>
      <c r="BR12" s="120">
        <v>19</v>
      </c>
      <c r="BS12" s="120">
        <v>39</v>
      </c>
      <c r="BT12" s="97"/>
      <c r="BU12" s="100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  <c r="CS12" s="97"/>
      <c r="CT12" s="97"/>
      <c r="CU12" s="97"/>
      <c r="CV12" s="97"/>
      <c r="CW12" s="97"/>
      <c r="CX12" s="97"/>
      <c r="CY12" s="97"/>
      <c r="CZ12" s="97"/>
      <c r="DA12" s="97"/>
      <c r="DB12" s="97"/>
      <c r="DC12" s="97"/>
      <c r="DD12" s="97"/>
      <c r="DE12" s="97"/>
      <c r="DF12" s="97"/>
      <c r="DG12" s="97"/>
      <c r="DH12" s="97"/>
      <c r="DI12" s="97"/>
      <c r="DJ12" s="97"/>
      <c r="DK12" s="97"/>
      <c r="DL12" s="97"/>
      <c r="DM12" s="97"/>
      <c r="DN12" s="97"/>
      <c r="DO12" s="97"/>
      <c r="DP12" s="97"/>
      <c r="DQ12" s="97"/>
      <c r="DR12" s="97"/>
      <c r="DS12" s="97"/>
      <c r="DT12" s="97"/>
      <c r="DU12" s="97"/>
      <c r="DV12" s="97"/>
      <c r="DW12" s="97"/>
      <c r="DX12" s="97"/>
      <c r="DY12" s="97"/>
      <c r="DZ12" s="97"/>
      <c r="EA12" s="97"/>
      <c r="EB12" s="97"/>
      <c r="EC12" s="97"/>
      <c r="ED12" s="97"/>
      <c r="EE12" s="97"/>
      <c r="EF12" s="97"/>
      <c r="EG12" s="97"/>
      <c r="EH12" s="97"/>
      <c r="EI12" s="97"/>
      <c r="EJ12" s="97"/>
      <c r="EK12" s="97"/>
      <c r="EL12" s="97"/>
      <c r="EM12" s="97"/>
      <c r="EN12" s="97"/>
      <c r="EO12" s="97"/>
      <c r="EP12" s="97"/>
      <c r="EQ12" s="97"/>
      <c r="ER12" s="97"/>
      <c r="ES12" s="97"/>
      <c r="ET12" s="97"/>
      <c r="EU12" s="97"/>
      <c r="EV12" s="97"/>
      <c r="EW12" s="97"/>
      <c r="EX12" s="97"/>
      <c r="EY12" s="97"/>
      <c r="EZ12" s="97"/>
      <c r="FA12" s="97"/>
      <c r="FB12" s="97"/>
      <c r="FC12" s="97"/>
      <c r="FD12" s="97"/>
      <c r="FE12" s="97"/>
      <c r="FF12" s="97"/>
      <c r="FG12" s="97"/>
      <c r="FH12" s="97"/>
      <c r="FI12" s="97"/>
      <c r="FJ12" s="97"/>
      <c r="FK12" s="97"/>
      <c r="FL12" s="97"/>
      <c r="FM12" s="97"/>
      <c r="FN12" s="97"/>
      <c r="FO12" s="97"/>
      <c r="FP12" s="97"/>
      <c r="FQ12" s="97"/>
      <c r="FR12" s="97"/>
      <c r="FS12" s="97"/>
      <c r="FT12" s="97"/>
      <c r="FU12" s="97"/>
      <c r="FV12" s="97"/>
      <c r="FW12" s="97"/>
      <c r="FX12" s="97"/>
      <c r="FY12" s="97"/>
      <c r="FZ12" s="97"/>
      <c r="GA12" s="97"/>
      <c r="GB12" s="97"/>
      <c r="GC12" s="97"/>
      <c r="GD12" s="97"/>
      <c r="GE12" s="97"/>
      <c r="GF12" s="97"/>
      <c r="GG12" s="97"/>
      <c r="GH12" s="97"/>
      <c r="GI12" s="97"/>
      <c r="GJ12" s="97"/>
      <c r="GK12" s="97"/>
      <c r="GL12" s="97"/>
      <c r="GM12" s="97"/>
      <c r="GN12" s="97"/>
      <c r="GO12" s="97"/>
      <c r="GP12" s="97"/>
      <c r="GQ12" s="97"/>
      <c r="GR12" s="97"/>
      <c r="GS12" s="97"/>
      <c r="GT12" s="97"/>
      <c r="GU12" s="97"/>
      <c r="GV12" s="97"/>
      <c r="GW12" s="97"/>
      <c r="GX12" s="97"/>
      <c r="GY12" s="97"/>
      <c r="GZ12" s="97"/>
    </row>
    <row r="13" spans="1:208" ht="14.25" customHeight="1">
      <c r="A13" s="67">
        <f t="shared" si="3"/>
        <v>9</v>
      </c>
      <c r="B13" s="67" t="s">
        <v>144</v>
      </c>
      <c r="C13" s="67">
        <v>9397</v>
      </c>
      <c r="D13" s="66" t="s">
        <v>153</v>
      </c>
      <c r="E13" s="66" t="str">
        <f t="shared" si="0"/>
        <v/>
      </c>
      <c r="F13" s="65" t="s">
        <v>66</v>
      </c>
      <c r="G13" s="104">
        <f t="shared" si="1"/>
        <v>14</v>
      </c>
      <c r="H13" s="104">
        <f t="shared" si="2"/>
        <v>14</v>
      </c>
      <c r="I13" s="118"/>
      <c r="J13" s="76"/>
      <c r="K13" s="76"/>
      <c r="L13" s="76"/>
      <c r="M13" s="76">
        <v>2</v>
      </c>
      <c r="N13" s="76">
        <v>8</v>
      </c>
      <c r="O13" s="76"/>
      <c r="P13" s="76"/>
      <c r="Q13" s="76"/>
      <c r="R13" s="76">
        <v>4</v>
      </c>
      <c r="S13" s="76"/>
      <c r="T13" s="76"/>
      <c r="U13" s="76"/>
      <c r="V13" s="76">
        <v>3</v>
      </c>
      <c r="W13" s="76">
        <v>4</v>
      </c>
      <c r="X13" s="76"/>
      <c r="Y13" s="76"/>
      <c r="Z13" s="76">
        <v>1</v>
      </c>
      <c r="AA13" s="76">
        <v>6</v>
      </c>
      <c r="AB13" s="76"/>
      <c r="AC13" s="76"/>
      <c r="AD13" s="76"/>
      <c r="AE13" s="76"/>
      <c r="AF13" s="76"/>
      <c r="AG13" s="76"/>
      <c r="AH13" s="76">
        <v>25</v>
      </c>
      <c r="AI13" s="76"/>
      <c r="AJ13" s="76"/>
      <c r="AK13" s="76"/>
      <c r="AL13" s="76"/>
      <c r="AM13" s="76"/>
      <c r="AN13" s="76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120"/>
      <c r="BK13" s="120"/>
      <c r="BL13" s="120"/>
      <c r="BM13" s="120"/>
      <c r="BN13" s="120"/>
      <c r="BO13" s="120"/>
      <c r="BP13" s="120"/>
      <c r="BQ13" s="120"/>
      <c r="BR13" s="120"/>
      <c r="BS13" s="120"/>
      <c r="BT13" s="97"/>
      <c r="BU13" s="100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  <c r="CS13" s="97"/>
      <c r="CT13" s="97"/>
      <c r="CU13" s="97"/>
      <c r="CV13" s="97"/>
      <c r="CW13" s="97"/>
      <c r="CX13" s="97"/>
      <c r="CY13" s="97"/>
      <c r="CZ13" s="97"/>
      <c r="DA13" s="97"/>
      <c r="DB13" s="97"/>
      <c r="DC13" s="97"/>
      <c r="DD13" s="97"/>
      <c r="DE13" s="97"/>
      <c r="DF13" s="97"/>
      <c r="DG13" s="97"/>
      <c r="DH13" s="97"/>
      <c r="DI13" s="97"/>
      <c r="DJ13" s="97"/>
      <c r="DK13" s="97"/>
      <c r="DL13" s="97"/>
      <c r="DM13" s="97"/>
      <c r="DN13" s="97"/>
      <c r="DO13" s="97"/>
      <c r="DP13" s="97"/>
      <c r="DQ13" s="97"/>
      <c r="DR13" s="97"/>
      <c r="DS13" s="97"/>
      <c r="DT13" s="97"/>
      <c r="DU13" s="97"/>
      <c r="DV13" s="97"/>
      <c r="DW13" s="97"/>
      <c r="DX13" s="97"/>
      <c r="DY13" s="97"/>
      <c r="DZ13" s="97"/>
      <c r="EA13" s="97"/>
      <c r="EB13" s="97"/>
      <c r="EC13" s="97"/>
      <c r="ED13" s="97"/>
      <c r="EE13" s="97"/>
      <c r="EF13" s="97"/>
      <c r="EG13" s="97"/>
      <c r="EH13" s="97"/>
      <c r="EI13" s="97"/>
      <c r="EJ13" s="97"/>
      <c r="EK13" s="97"/>
      <c r="EL13" s="97"/>
      <c r="EM13" s="97"/>
      <c r="EN13" s="97"/>
      <c r="EO13" s="97"/>
      <c r="EP13" s="97"/>
      <c r="EQ13" s="97"/>
      <c r="ER13" s="97"/>
      <c r="ES13" s="97"/>
      <c r="ET13" s="97"/>
      <c r="EU13" s="97"/>
      <c r="EV13" s="97"/>
      <c r="EW13" s="97"/>
      <c r="EX13" s="97"/>
      <c r="EY13" s="97"/>
      <c r="EZ13" s="97"/>
      <c r="FA13" s="97"/>
      <c r="FB13" s="97"/>
      <c r="FC13" s="97"/>
      <c r="FD13" s="97"/>
      <c r="FE13" s="97"/>
      <c r="FF13" s="97"/>
      <c r="FG13" s="97"/>
      <c r="FH13" s="97"/>
      <c r="FI13" s="97"/>
      <c r="FJ13" s="97"/>
      <c r="FK13" s="97"/>
      <c r="FL13" s="97"/>
      <c r="FM13" s="97"/>
      <c r="FN13" s="97"/>
      <c r="FO13" s="97"/>
      <c r="FP13" s="97"/>
      <c r="FQ13" s="97"/>
      <c r="FR13" s="97"/>
      <c r="FS13" s="97"/>
      <c r="FT13" s="97"/>
      <c r="FU13" s="97"/>
      <c r="FV13" s="97"/>
      <c r="FW13" s="97"/>
      <c r="FX13" s="97"/>
      <c r="FY13" s="97"/>
      <c r="FZ13" s="97"/>
      <c r="GA13" s="97"/>
      <c r="GB13" s="97"/>
      <c r="GC13" s="97"/>
      <c r="GD13" s="97"/>
      <c r="GE13" s="97"/>
      <c r="GF13" s="97"/>
      <c r="GG13" s="97"/>
      <c r="GH13" s="97"/>
      <c r="GI13" s="97"/>
      <c r="GJ13" s="97"/>
      <c r="GK13" s="97"/>
      <c r="GL13" s="97"/>
      <c r="GM13" s="97"/>
      <c r="GN13" s="97"/>
      <c r="GO13" s="97"/>
      <c r="GP13" s="97"/>
      <c r="GQ13" s="97"/>
      <c r="GR13" s="97"/>
      <c r="GS13" s="97"/>
      <c r="GT13" s="97"/>
      <c r="GU13" s="97"/>
      <c r="GV13" s="97"/>
      <c r="GW13" s="97"/>
      <c r="GX13" s="97"/>
      <c r="GY13" s="97"/>
      <c r="GZ13" s="97"/>
    </row>
    <row r="14" spans="1:208" ht="14.25" customHeight="1">
      <c r="A14" s="67">
        <f t="shared" si="3"/>
        <v>10</v>
      </c>
      <c r="B14" s="67" t="s">
        <v>144</v>
      </c>
      <c r="C14" s="67">
        <v>9373</v>
      </c>
      <c r="D14" s="66" t="s">
        <v>154</v>
      </c>
      <c r="E14" s="66">
        <f t="shared" si="0"/>
        <v>1</v>
      </c>
      <c r="F14" s="65" t="s">
        <v>64</v>
      </c>
      <c r="G14" s="104">
        <f t="shared" si="1"/>
        <v>26</v>
      </c>
      <c r="H14" s="104">
        <f t="shared" si="2"/>
        <v>17</v>
      </c>
      <c r="I14" s="118"/>
      <c r="J14" s="76"/>
      <c r="K14" s="76"/>
      <c r="L14" s="76"/>
      <c r="M14" s="76">
        <v>5</v>
      </c>
      <c r="N14" s="76">
        <v>11</v>
      </c>
      <c r="O14" s="76"/>
      <c r="P14" s="76"/>
      <c r="Q14" s="76">
        <v>5</v>
      </c>
      <c r="R14" s="76">
        <v>5</v>
      </c>
      <c r="S14" s="76"/>
      <c r="T14" s="76"/>
      <c r="U14" s="76"/>
      <c r="V14" s="76">
        <v>5</v>
      </c>
      <c r="W14" s="76">
        <v>7</v>
      </c>
      <c r="X14" s="76"/>
      <c r="Y14" s="76"/>
      <c r="Z14" s="76">
        <v>2</v>
      </c>
      <c r="AA14" s="76">
        <v>3</v>
      </c>
      <c r="AB14" s="76"/>
      <c r="AC14" s="76"/>
      <c r="AD14" s="76"/>
      <c r="AE14" s="76"/>
      <c r="AF14" s="76"/>
      <c r="AG14" s="76"/>
      <c r="AH14" s="76">
        <v>16</v>
      </c>
      <c r="AI14" s="76"/>
      <c r="AJ14" s="76"/>
      <c r="AK14" s="76"/>
      <c r="AL14" s="76"/>
      <c r="AM14" s="76"/>
      <c r="AN14" s="76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>
        <v>3</v>
      </c>
      <c r="BC14" s="120">
        <v>10</v>
      </c>
      <c r="BD14" s="120"/>
      <c r="BE14" s="120"/>
      <c r="BF14" s="120"/>
      <c r="BG14" s="120"/>
      <c r="BH14" s="120"/>
      <c r="BI14" s="120"/>
      <c r="BJ14" s="120"/>
      <c r="BK14" s="120"/>
      <c r="BL14" s="120"/>
      <c r="BM14" s="120"/>
      <c r="BN14" s="120">
        <v>2</v>
      </c>
      <c r="BO14" s="120">
        <v>20</v>
      </c>
      <c r="BP14" s="120"/>
      <c r="BQ14" s="120"/>
      <c r="BR14" s="120"/>
      <c r="BS14" s="120"/>
      <c r="BT14" s="97"/>
      <c r="BU14" s="100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  <c r="CS14" s="97"/>
      <c r="CT14" s="97"/>
      <c r="CU14" s="97"/>
      <c r="CV14" s="97"/>
      <c r="CW14" s="97"/>
      <c r="CX14" s="97"/>
      <c r="CY14" s="97"/>
      <c r="CZ14" s="97"/>
      <c r="DA14" s="97"/>
      <c r="DB14" s="97"/>
      <c r="DC14" s="97"/>
      <c r="DD14" s="97"/>
      <c r="DE14" s="97"/>
      <c r="DF14" s="97"/>
      <c r="DG14" s="97"/>
      <c r="DH14" s="97"/>
      <c r="DI14" s="97"/>
      <c r="DJ14" s="97"/>
      <c r="DK14" s="97"/>
      <c r="DL14" s="97"/>
      <c r="DM14" s="97"/>
      <c r="DN14" s="97"/>
      <c r="DO14" s="97"/>
      <c r="DP14" s="97"/>
      <c r="DQ14" s="97"/>
      <c r="DR14" s="97"/>
      <c r="DS14" s="97"/>
      <c r="DT14" s="97"/>
      <c r="DU14" s="97"/>
      <c r="DV14" s="97"/>
      <c r="DW14" s="97"/>
      <c r="DX14" s="97"/>
      <c r="DY14" s="97"/>
      <c r="DZ14" s="97"/>
      <c r="EA14" s="97"/>
      <c r="EB14" s="97"/>
      <c r="EC14" s="97"/>
      <c r="ED14" s="97"/>
      <c r="EE14" s="97"/>
      <c r="EF14" s="97"/>
      <c r="EG14" s="97"/>
      <c r="EH14" s="97"/>
      <c r="EI14" s="97"/>
      <c r="EJ14" s="97"/>
      <c r="EK14" s="97"/>
      <c r="EL14" s="97"/>
      <c r="EM14" s="97"/>
      <c r="EN14" s="97"/>
      <c r="EO14" s="97"/>
      <c r="EP14" s="97"/>
      <c r="EQ14" s="97"/>
      <c r="ER14" s="97"/>
      <c r="ES14" s="97"/>
      <c r="ET14" s="97"/>
      <c r="EU14" s="97"/>
      <c r="EV14" s="97"/>
      <c r="EW14" s="97"/>
      <c r="EX14" s="97"/>
      <c r="EY14" s="97"/>
      <c r="EZ14" s="97"/>
      <c r="FA14" s="97"/>
      <c r="FB14" s="97"/>
      <c r="FC14" s="97"/>
      <c r="FD14" s="97"/>
      <c r="FE14" s="97"/>
      <c r="FF14" s="97"/>
      <c r="FG14" s="97"/>
      <c r="FH14" s="97"/>
      <c r="FI14" s="97"/>
      <c r="FJ14" s="97"/>
      <c r="FK14" s="97"/>
      <c r="FL14" s="97"/>
      <c r="FM14" s="97"/>
      <c r="FN14" s="97"/>
      <c r="FO14" s="97"/>
      <c r="FP14" s="97"/>
      <c r="FQ14" s="97"/>
      <c r="FR14" s="97"/>
      <c r="FS14" s="97"/>
      <c r="FT14" s="97"/>
      <c r="FU14" s="97"/>
      <c r="FV14" s="97"/>
      <c r="FW14" s="97"/>
      <c r="FX14" s="97"/>
      <c r="FY14" s="97"/>
      <c r="FZ14" s="97"/>
      <c r="GA14" s="97"/>
      <c r="GB14" s="97"/>
      <c r="GC14" s="97"/>
      <c r="GD14" s="97"/>
      <c r="GE14" s="97"/>
      <c r="GF14" s="97"/>
      <c r="GG14" s="97"/>
      <c r="GH14" s="97"/>
      <c r="GI14" s="97"/>
      <c r="GJ14" s="97"/>
      <c r="GK14" s="97"/>
      <c r="GL14" s="97"/>
      <c r="GM14" s="97"/>
      <c r="GN14" s="97"/>
      <c r="GO14" s="97"/>
      <c r="GP14" s="97"/>
      <c r="GQ14" s="97"/>
      <c r="GR14" s="97"/>
      <c r="GS14" s="97"/>
      <c r="GT14" s="97"/>
      <c r="GU14" s="97"/>
      <c r="GV14" s="97"/>
      <c r="GW14" s="97"/>
      <c r="GX14" s="97"/>
      <c r="GY14" s="97"/>
      <c r="GZ14" s="97"/>
    </row>
    <row r="15" spans="1:208" ht="14.25" customHeight="1">
      <c r="A15" s="67">
        <f t="shared" si="3"/>
        <v>11</v>
      </c>
      <c r="B15" s="67" t="s">
        <v>144</v>
      </c>
      <c r="C15" s="67">
        <v>9375</v>
      </c>
      <c r="D15" s="66" t="s">
        <v>155</v>
      </c>
      <c r="E15" s="66" t="str">
        <f t="shared" si="0"/>
        <v/>
      </c>
      <c r="F15" s="65" t="s">
        <v>66</v>
      </c>
      <c r="G15" s="104">
        <f t="shared" si="1"/>
        <v>61</v>
      </c>
      <c r="H15" s="104">
        <f t="shared" si="2"/>
        <v>61</v>
      </c>
      <c r="I15" s="118"/>
      <c r="J15" s="76"/>
      <c r="K15" s="77"/>
      <c r="L15" s="77">
        <v>2</v>
      </c>
      <c r="M15" s="77">
        <v>6</v>
      </c>
      <c r="N15" s="77">
        <v>32</v>
      </c>
      <c r="O15" s="77">
        <v>4</v>
      </c>
      <c r="P15" s="77"/>
      <c r="Q15" s="77">
        <v>5</v>
      </c>
      <c r="R15" s="77">
        <v>12</v>
      </c>
      <c r="S15" s="77"/>
      <c r="T15" s="77">
        <v>1</v>
      </c>
      <c r="U15" s="77">
        <v>5</v>
      </c>
      <c r="V15" s="77">
        <v>10</v>
      </c>
      <c r="W15" s="77">
        <v>22</v>
      </c>
      <c r="X15" s="77"/>
      <c r="Y15" s="77">
        <v>4</v>
      </c>
      <c r="Z15" s="77">
        <v>8</v>
      </c>
      <c r="AA15" s="77">
        <v>11</v>
      </c>
      <c r="AB15" s="77">
        <v>9</v>
      </c>
      <c r="AC15" s="77">
        <v>10</v>
      </c>
      <c r="AD15" s="77">
        <v>16</v>
      </c>
      <c r="AE15" s="77">
        <v>16</v>
      </c>
      <c r="AF15" s="77">
        <v>5</v>
      </c>
      <c r="AG15" s="77">
        <v>2</v>
      </c>
      <c r="AH15" s="77">
        <v>56</v>
      </c>
      <c r="AI15" s="77"/>
      <c r="AJ15" s="77"/>
      <c r="AK15" s="77"/>
      <c r="AL15" s="77"/>
      <c r="AM15" s="77"/>
      <c r="AN15" s="77">
        <v>1</v>
      </c>
      <c r="AO15" s="119"/>
      <c r="AP15" s="119"/>
      <c r="AQ15" s="119">
        <v>10</v>
      </c>
      <c r="AR15" s="119">
        <v>1</v>
      </c>
      <c r="AS15" s="119">
        <v>40</v>
      </c>
      <c r="AT15" s="119"/>
      <c r="AU15" s="119"/>
      <c r="AV15" s="119"/>
      <c r="AW15" s="119"/>
      <c r="AX15" s="119"/>
      <c r="AY15" s="119"/>
      <c r="AZ15" s="119"/>
      <c r="BA15" s="119"/>
      <c r="BB15" s="119">
        <v>12</v>
      </c>
      <c r="BC15" s="119">
        <v>40</v>
      </c>
      <c r="BD15" s="119"/>
      <c r="BE15" s="119"/>
      <c r="BF15" s="119"/>
      <c r="BG15" s="119"/>
      <c r="BH15" s="119"/>
      <c r="BI15" s="119"/>
      <c r="BJ15" s="119">
        <v>6</v>
      </c>
      <c r="BK15" s="119">
        <v>5</v>
      </c>
      <c r="BL15" s="119">
        <v>1</v>
      </c>
      <c r="BM15" s="119">
        <v>12</v>
      </c>
      <c r="BN15" s="119">
        <v>9</v>
      </c>
      <c r="BO15" s="119">
        <v>45</v>
      </c>
      <c r="BP15" s="119">
        <v>1</v>
      </c>
      <c r="BQ15" s="119">
        <v>8</v>
      </c>
      <c r="BR15" s="119"/>
      <c r="BS15" s="119"/>
      <c r="BT15" s="97"/>
      <c r="BU15" s="100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7"/>
      <c r="CU15" s="97"/>
      <c r="CV15" s="97"/>
      <c r="CW15" s="97"/>
      <c r="CX15" s="97"/>
      <c r="CY15" s="97"/>
      <c r="CZ15" s="97"/>
      <c r="DA15" s="97"/>
      <c r="DB15" s="97"/>
      <c r="DC15" s="97"/>
      <c r="DD15" s="97"/>
      <c r="DE15" s="97"/>
      <c r="DF15" s="97"/>
      <c r="DG15" s="97"/>
      <c r="DH15" s="97"/>
      <c r="DI15" s="97"/>
      <c r="DJ15" s="97"/>
      <c r="DK15" s="97"/>
      <c r="DL15" s="97"/>
      <c r="DM15" s="97"/>
      <c r="DN15" s="97"/>
      <c r="DO15" s="97"/>
      <c r="DP15" s="97"/>
      <c r="DQ15" s="97"/>
      <c r="DR15" s="97"/>
      <c r="DS15" s="97"/>
      <c r="DT15" s="97"/>
      <c r="DU15" s="97"/>
      <c r="DV15" s="97"/>
      <c r="DW15" s="97"/>
      <c r="DX15" s="97"/>
      <c r="DY15" s="97"/>
      <c r="DZ15" s="97"/>
      <c r="EA15" s="97"/>
      <c r="EB15" s="97"/>
      <c r="EC15" s="97"/>
      <c r="ED15" s="97"/>
      <c r="EE15" s="97"/>
      <c r="EF15" s="97"/>
      <c r="EG15" s="97"/>
      <c r="EH15" s="97"/>
      <c r="EI15" s="97"/>
      <c r="EJ15" s="97"/>
      <c r="EK15" s="97"/>
      <c r="EL15" s="97"/>
      <c r="EM15" s="97"/>
      <c r="EN15" s="97"/>
      <c r="EO15" s="97"/>
      <c r="EP15" s="97"/>
      <c r="EQ15" s="97"/>
      <c r="ER15" s="97"/>
      <c r="ES15" s="97"/>
      <c r="ET15" s="97"/>
      <c r="EU15" s="97"/>
      <c r="EV15" s="97"/>
      <c r="EW15" s="97"/>
      <c r="EX15" s="97"/>
      <c r="EY15" s="97"/>
      <c r="EZ15" s="97"/>
      <c r="FA15" s="97"/>
      <c r="FB15" s="97"/>
      <c r="FC15" s="97"/>
      <c r="FD15" s="97"/>
      <c r="FE15" s="97"/>
      <c r="FF15" s="97"/>
      <c r="FG15" s="97"/>
      <c r="FH15" s="97"/>
      <c r="FI15" s="97"/>
      <c r="FJ15" s="97"/>
      <c r="FK15" s="97"/>
      <c r="FL15" s="97"/>
      <c r="FM15" s="97"/>
      <c r="FN15" s="97"/>
      <c r="FO15" s="97"/>
      <c r="FP15" s="97"/>
      <c r="FQ15" s="97"/>
      <c r="FR15" s="97"/>
      <c r="FS15" s="97"/>
      <c r="FT15" s="97"/>
      <c r="FU15" s="97"/>
      <c r="FV15" s="97"/>
      <c r="FW15" s="97"/>
      <c r="FX15" s="97"/>
      <c r="FY15" s="97"/>
      <c r="FZ15" s="97"/>
      <c r="GA15" s="97"/>
      <c r="GB15" s="97"/>
      <c r="GC15" s="97"/>
      <c r="GD15" s="97"/>
      <c r="GE15" s="97"/>
      <c r="GF15" s="97"/>
      <c r="GG15" s="97"/>
      <c r="GH15" s="97"/>
      <c r="GI15" s="97"/>
      <c r="GJ15" s="97"/>
      <c r="GK15" s="97"/>
      <c r="GL15" s="97"/>
      <c r="GM15" s="97"/>
      <c r="GN15" s="97"/>
      <c r="GO15" s="97"/>
      <c r="GP15" s="97"/>
      <c r="GQ15" s="97"/>
      <c r="GR15" s="97"/>
      <c r="GS15" s="97"/>
      <c r="GT15" s="97"/>
      <c r="GU15" s="97"/>
      <c r="GV15" s="97"/>
      <c r="GW15" s="97"/>
      <c r="GX15" s="97"/>
      <c r="GY15" s="97"/>
      <c r="GZ15" s="97"/>
    </row>
    <row r="16" spans="1:208" ht="14.25" customHeight="1">
      <c r="A16" s="67">
        <f t="shared" si="3"/>
        <v>12</v>
      </c>
      <c r="B16" s="67" t="s">
        <v>144</v>
      </c>
      <c r="C16" s="67">
        <v>9377</v>
      </c>
      <c r="D16" s="66" t="s">
        <v>156</v>
      </c>
      <c r="E16" s="66">
        <f t="shared" si="0"/>
        <v>1</v>
      </c>
      <c r="F16" s="65" t="s">
        <v>64</v>
      </c>
      <c r="G16" s="104">
        <f t="shared" si="1"/>
        <v>57</v>
      </c>
      <c r="H16" s="104">
        <f t="shared" si="2"/>
        <v>19</v>
      </c>
      <c r="I16" s="118"/>
      <c r="J16" s="76"/>
      <c r="K16" s="77"/>
      <c r="L16" s="77"/>
      <c r="M16" s="77">
        <v>13</v>
      </c>
      <c r="N16" s="77">
        <v>24</v>
      </c>
      <c r="O16" s="77">
        <v>1</v>
      </c>
      <c r="P16" s="77"/>
      <c r="Q16" s="77">
        <v>5</v>
      </c>
      <c r="R16" s="77">
        <v>14</v>
      </c>
      <c r="S16" s="77"/>
      <c r="T16" s="77">
        <v>2</v>
      </c>
      <c r="U16" s="77">
        <v>1</v>
      </c>
      <c r="V16" s="77">
        <v>3</v>
      </c>
      <c r="W16" s="77">
        <v>5</v>
      </c>
      <c r="X16" s="77">
        <v>1</v>
      </c>
      <c r="Y16" s="77">
        <v>1</v>
      </c>
      <c r="Z16" s="77">
        <v>3</v>
      </c>
      <c r="AA16" s="77">
        <v>3</v>
      </c>
      <c r="AB16" s="77">
        <v>1</v>
      </c>
      <c r="AC16" s="77">
        <v>2</v>
      </c>
      <c r="AD16" s="77">
        <v>4</v>
      </c>
      <c r="AE16" s="77">
        <v>3</v>
      </c>
      <c r="AF16" s="77"/>
      <c r="AG16" s="77">
        <v>3.72</v>
      </c>
      <c r="AH16" s="77">
        <v>49</v>
      </c>
      <c r="AI16" s="77"/>
      <c r="AJ16" s="77">
        <v>3</v>
      </c>
      <c r="AK16" s="77"/>
      <c r="AL16" s="77"/>
      <c r="AM16" s="77"/>
      <c r="AN16" s="77"/>
      <c r="AO16" s="119"/>
      <c r="AP16" s="119">
        <v>3.72</v>
      </c>
      <c r="AQ16" s="119">
        <v>31.62</v>
      </c>
      <c r="AR16" s="119">
        <v>1</v>
      </c>
      <c r="AS16" s="119">
        <v>60</v>
      </c>
      <c r="AT16" s="119"/>
      <c r="AU16" s="119"/>
      <c r="AV16" s="119"/>
      <c r="AW16" s="119"/>
      <c r="AX16" s="119"/>
      <c r="AY16" s="119"/>
      <c r="AZ16" s="119"/>
      <c r="BA16" s="119"/>
      <c r="BB16" s="119">
        <v>5</v>
      </c>
      <c r="BC16" s="119">
        <v>10</v>
      </c>
      <c r="BD16" s="119"/>
      <c r="BE16" s="119"/>
      <c r="BF16" s="119"/>
      <c r="BG16" s="119"/>
      <c r="BH16" s="119"/>
      <c r="BI16" s="119"/>
      <c r="BJ16" s="119"/>
      <c r="BK16" s="119"/>
      <c r="BL16" s="119"/>
      <c r="BM16" s="119"/>
      <c r="BN16" s="119"/>
      <c r="BO16" s="119"/>
      <c r="BP16" s="119">
        <v>1</v>
      </c>
      <c r="BQ16" s="119">
        <v>3</v>
      </c>
      <c r="BR16" s="119"/>
      <c r="BS16" s="119"/>
      <c r="BT16" s="97"/>
      <c r="BU16" s="100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  <c r="CS16" s="97"/>
      <c r="CT16" s="97"/>
      <c r="CU16" s="97"/>
      <c r="CV16" s="97"/>
      <c r="CW16" s="97"/>
      <c r="CX16" s="97"/>
      <c r="CY16" s="97"/>
      <c r="CZ16" s="97"/>
      <c r="DA16" s="97"/>
      <c r="DB16" s="97"/>
      <c r="DC16" s="97"/>
      <c r="DD16" s="97"/>
      <c r="DE16" s="97"/>
      <c r="DF16" s="97"/>
      <c r="DG16" s="97"/>
      <c r="DH16" s="97"/>
      <c r="DI16" s="97"/>
      <c r="DJ16" s="97"/>
      <c r="DK16" s="97"/>
      <c r="DL16" s="97"/>
      <c r="DM16" s="97"/>
      <c r="DN16" s="97"/>
      <c r="DO16" s="97"/>
      <c r="DP16" s="97"/>
      <c r="DQ16" s="97"/>
      <c r="DR16" s="97"/>
      <c r="DS16" s="97"/>
      <c r="DT16" s="97"/>
      <c r="DU16" s="97"/>
      <c r="DV16" s="97"/>
      <c r="DW16" s="97"/>
      <c r="DX16" s="97"/>
      <c r="DY16" s="97"/>
      <c r="DZ16" s="97"/>
      <c r="EA16" s="97"/>
      <c r="EB16" s="97"/>
      <c r="EC16" s="97"/>
      <c r="ED16" s="97"/>
      <c r="EE16" s="97"/>
      <c r="EF16" s="97"/>
      <c r="EG16" s="97"/>
      <c r="EH16" s="97"/>
      <c r="EI16" s="97"/>
      <c r="EJ16" s="97"/>
      <c r="EK16" s="97"/>
      <c r="EL16" s="97"/>
      <c r="EM16" s="97"/>
      <c r="EN16" s="97"/>
      <c r="EO16" s="97"/>
      <c r="EP16" s="97"/>
      <c r="EQ16" s="97"/>
      <c r="ER16" s="97"/>
      <c r="ES16" s="97"/>
      <c r="ET16" s="97"/>
      <c r="EU16" s="97"/>
      <c r="EV16" s="97"/>
      <c r="EW16" s="97"/>
      <c r="EX16" s="97"/>
      <c r="EY16" s="97"/>
      <c r="EZ16" s="97"/>
      <c r="FA16" s="97"/>
      <c r="FB16" s="97"/>
      <c r="FC16" s="97"/>
      <c r="FD16" s="97"/>
      <c r="FE16" s="97"/>
      <c r="FF16" s="97"/>
      <c r="FG16" s="97"/>
      <c r="FH16" s="97"/>
      <c r="FI16" s="97"/>
      <c r="FJ16" s="97"/>
      <c r="FK16" s="97"/>
      <c r="FL16" s="97"/>
      <c r="FM16" s="97"/>
      <c r="FN16" s="97"/>
      <c r="FO16" s="97"/>
      <c r="FP16" s="97"/>
      <c r="FQ16" s="97"/>
      <c r="FR16" s="97"/>
      <c r="FS16" s="97"/>
      <c r="FT16" s="97"/>
      <c r="FU16" s="97"/>
      <c r="FV16" s="97"/>
      <c r="FW16" s="97"/>
      <c r="FX16" s="97"/>
      <c r="FY16" s="97"/>
      <c r="FZ16" s="97"/>
      <c r="GA16" s="97"/>
      <c r="GB16" s="97"/>
      <c r="GC16" s="97"/>
      <c r="GD16" s="97"/>
      <c r="GE16" s="97"/>
      <c r="GF16" s="97"/>
      <c r="GG16" s="97"/>
      <c r="GH16" s="97"/>
      <c r="GI16" s="97"/>
      <c r="GJ16" s="97"/>
      <c r="GK16" s="97"/>
      <c r="GL16" s="97"/>
      <c r="GM16" s="97"/>
      <c r="GN16" s="97"/>
      <c r="GO16" s="97"/>
      <c r="GP16" s="97"/>
      <c r="GQ16" s="97"/>
      <c r="GR16" s="97"/>
      <c r="GS16" s="97"/>
      <c r="GT16" s="97"/>
      <c r="GU16" s="97"/>
      <c r="GV16" s="97"/>
      <c r="GW16" s="97"/>
      <c r="GX16" s="97"/>
      <c r="GY16" s="97"/>
      <c r="GZ16" s="97"/>
    </row>
    <row r="17" spans="1:106" ht="14.25" customHeight="1">
      <c r="A17" s="67">
        <f t="shared" si="3"/>
        <v>13</v>
      </c>
      <c r="B17" s="67" t="s">
        <v>144</v>
      </c>
      <c r="C17" s="67">
        <v>9398</v>
      </c>
      <c r="D17" s="66" t="s">
        <v>157</v>
      </c>
      <c r="E17" s="66">
        <f t="shared" si="0"/>
        <v>1</v>
      </c>
      <c r="F17" s="65" t="s">
        <v>64</v>
      </c>
      <c r="G17" s="104">
        <f t="shared" si="1"/>
        <v>197</v>
      </c>
      <c r="H17" s="104">
        <f t="shared" si="2"/>
        <v>109</v>
      </c>
      <c r="I17" s="118"/>
      <c r="J17" s="76"/>
      <c r="K17" s="76"/>
      <c r="L17" s="76">
        <v>4</v>
      </c>
      <c r="M17" s="76">
        <v>21</v>
      </c>
      <c r="N17" s="76">
        <v>89</v>
      </c>
      <c r="O17" s="76">
        <v>2</v>
      </c>
      <c r="P17" s="76">
        <v>6</v>
      </c>
      <c r="Q17" s="76">
        <v>22</v>
      </c>
      <c r="R17" s="76">
        <v>53</v>
      </c>
      <c r="S17" s="76"/>
      <c r="T17" s="76">
        <v>7</v>
      </c>
      <c r="U17" s="76">
        <v>8</v>
      </c>
      <c r="V17" s="76">
        <v>11</v>
      </c>
      <c r="W17" s="76">
        <v>37</v>
      </c>
      <c r="X17" s="76">
        <v>6</v>
      </c>
      <c r="Y17" s="76">
        <v>6</v>
      </c>
      <c r="Z17" s="76">
        <v>10</v>
      </c>
      <c r="AA17" s="76">
        <v>24</v>
      </c>
      <c r="AB17" s="76">
        <v>22</v>
      </c>
      <c r="AC17" s="76">
        <v>10</v>
      </c>
      <c r="AD17" s="76">
        <v>20</v>
      </c>
      <c r="AE17" s="76">
        <v>27</v>
      </c>
      <c r="AF17" s="76">
        <v>14</v>
      </c>
      <c r="AG17" s="76">
        <v>3</v>
      </c>
      <c r="AH17" s="76">
        <v>155</v>
      </c>
      <c r="AI17" s="76"/>
      <c r="AJ17" s="76">
        <v>6</v>
      </c>
      <c r="AK17" s="76"/>
      <c r="AL17" s="76"/>
      <c r="AM17" s="76"/>
      <c r="AN17" s="76"/>
      <c r="AO17" s="120">
        <v>16</v>
      </c>
      <c r="AP17" s="120">
        <v>5</v>
      </c>
      <c r="AQ17" s="120">
        <v>73</v>
      </c>
      <c r="AR17" s="120">
        <v>2</v>
      </c>
      <c r="AS17" s="120">
        <v>70</v>
      </c>
      <c r="AT17" s="120"/>
      <c r="AU17" s="120"/>
      <c r="AV17" s="120"/>
      <c r="AW17" s="120"/>
      <c r="AX17" s="120"/>
      <c r="AY17" s="120"/>
      <c r="AZ17" s="120"/>
      <c r="BA17" s="120"/>
      <c r="BB17" s="120">
        <v>18</v>
      </c>
      <c r="BC17" s="120">
        <v>27</v>
      </c>
      <c r="BD17" s="120"/>
      <c r="BE17" s="120"/>
      <c r="BF17" s="120"/>
      <c r="BG17" s="120"/>
      <c r="BH17" s="120"/>
      <c r="BI17" s="120"/>
      <c r="BJ17" s="120">
        <v>3</v>
      </c>
      <c r="BK17" s="120">
        <v>20</v>
      </c>
      <c r="BL17" s="120">
        <v>4</v>
      </c>
      <c r="BM17" s="120">
        <v>55</v>
      </c>
      <c r="BN17" s="120">
        <v>1</v>
      </c>
      <c r="BO17" s="120">
        <v>6</v>
      </c>
      <c r="BP17" s="120">
        <v>1</v>
      </c>
      <c r="BQ17" s="120">
        <v>10</v>
      </c>
      <c r="BR17" s="120">
        <v>1</v>
      </c>
      <c r="BS17" s="120">
        <v>10</v>
      </c>
      <c r="BT17" s="97"/>
      <c r="BU17" s="100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97"/>
      <c r="CR17" s="97"/>
      <c r="CS17" s="97"/>
      <c r="CT17" s="97"/>
      <c r="CU17" s="97"/>
      <c r="CV17" s="97"/>
      <c r="CW17" s="97"/>
      <c r="CX17" s="97"/>
      <c r="CY17" s="97"/>
      <c r="CZ17" s="97"/>
      <c r="DA17" s="97"/>
      <c r="DB17" s="97"/>
    </row>
    <row r="18" spans="1:106" ht="14.25" customHeight="1">
      <c r="A18" s="67">
        <v>14</v>
      </c>
      <c r="B18" s="67" t="s">
        <v>144</v>
      </c>
      <c r="C18" s="67">
        <v>14308</v>
      </c>
      <c r="D18" s="66" t="s">
        <v>158</v>
      </c>
      <c r="E18" s="66">
        <f t="shared" si="0"/>
        <v>1</v>
      </c>
      <c r="F18" s="65" t="s">
        <v>64</v>
      </c>
      <c r="G18" s="104">
        <f t="shared" si="1"/>
        <v>33</v>
      </c>
      <c r="H18" s="104">
        <f t="shared" si="2"/>
        <v>5</v>
      </c>
      <c r="I18" s="118"/>
      <c r="J18" s="76"/>
      <c r="K18" s="77"/>
      <c r="L18" s="77">
        <v>2</v>
      </c>
      <c r="M18" s="77">
        <v>3</v>
      </c>
      <c r="N18" s="77">
        <v>19</v>
      </c>
      <c r="O18" s="77"/>
      <c r="P18" s="77"/>
      <c r="Q18" s="77">
        <v>3</v>
      </c>
      <c r="R18" s="77">
        <v>6</v>
      </c>
      <c r="S18" s="77"/>
      <c r="T18" s="77">
        <v>3</v>
      </c>
      <c r="U18" s="77"/>
      <c r="V18" s="77"/>
      <c r="W18" s="77"/>
      <c r="X18" s="77">
        <v>1</v>
      </c>
      <c r="Y18" s="77"/>
      <c r="Z18" s="77"/>
      <c r="AA18" s="77">
        <v>1</v>
      </c>
      <c r="AB18" s="77"/>
      <c r="AC18" s="77"/>
      <c r="AD18" s="77"/>
      <c r="AE18" s="77">
        <v>5</v>
      </c>
      <c r="AF18" s="77"/>
      <c r="AG18" s="77"/>
      <c r="AH18" s="77">
        <v>28</v>
      </c>
      <c r="AI18" s="77"/>
      <c r="AJ18" s="77"/>
      <c r="AK18" s="77"/>
      <c r="AL18" s="77"/>
      <c r="AM18" s="77"/>
      <c r="AN18" s="77"/>
      <c r="AO18" s="119">
        <v>17</v>
      </c>
      <c r="AP18" s="119"/>
      <c r="AQ18" s="119">
        <v>6</v>
      </c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  <c r="BB18" s="119">
        <v>1</v>
      </c>
      <c r="BC18" s="119">
        <v>2</v>
      </c>
      <c r="BD18" s="119"/>
      <c r="BE18" s="119"/>
      <c r="BF18" s="119"/>
      <c r="BG18" s="119"/>
      <c r="BH18" s="119">
        <v>1</v>
      </c>
      <c r="BI18" s="119">
        <v>4.5</v>
      </c>
      <c r="BJ18" s="119">
        <v>3</v>
      </c>
      <c r="BK18" s="119">
        <v>8</v>
      </c>
      <c r="BL18" s="119"/>
      <c r="BM18" s="119"/>
      <c r="BN18" s="119">
        <v>4</v>
      </c>
      <c r="BO18" s="119">
        <v>13</v>
      </c>
      <c r="BP18" s="119"/>
      <c r="BQ18" s="119"/>
      <c r="BR18" s="119"/>
      <c r="BS18" s="119"/>
      <c r="BT18" s="97"/>
      <c r="BU18" s="100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</row>
    <row r="19" spans="1:106" ht="14.25" customHeight="1">
      <c r="A19" s="67">
        <f t="shared" ref="A19:A31" si="4">+A18+1</f>
        <v>15</v>
      </c>
      <c r="B19" s="67" t="s">
        <v>144</v>
      </c>
      <c r="C19" s="67">
        <v>9379</v>
      </c>
      <c r="D19" s="66" t="s">
        <v>159</v>
      </c>
      <c r="E19" s="66">
        <f t="shared" si="0"/>
        <v>1</v>
      </c>
      <c r="F19" s="65" t="s">
        <v>64</v>
      </c>
      <c r="G19" s="104">
        <f t="shared" si="1"/>
        <v>25</v>
      </c>
      <c r="H19" s="104">
        <f t="shared" si="2"/>
        <v>29</v>
      </c>
      <c r="I19" s="118"/>
      <c r="J19" s="76"/>
      <c r="K19" s="77"/>
      <c r="L19" s="77"/>
      <c r="M19" s="77">
        <v>3</v>
      </c>
      <c r="N19" s="77">
        <v>17</v>
      </c>
      <c r="O19" s="77"/>
      <c r="P19" s="77"/>
      <c r="Q19" s="77"/>
      <c r="R19" s="77">
        <v>5</v>
      </c>
      <c r="S19" s="77"/>
      <c r="T19" s="77"/>
      <c r="U19" s="77"/>
      <c r="V19" s="77">
        <v>3</v>
      </c>
      <c r="W19" s="77">
        <v>13</v>
      </c>
      <c r="X19" s="77"/>
      <c r="Y19" s="77"/>
      <c r="Z19" s="77">
        <v>4</v>
      </c>
      <c r="AA19" s="77">
        <v>9</v>
      </c>
      <c r="AB19" s="77"/>
      <c r="AC19" s="77">
        <v>2</v>
      </c>
      <c r="AD19" s="77">
        <v>3</v>
      </c>
      <c r="AE19" s="77"/>
      <c r="AF19" s="77"/>
      <c r="AG19" s="77"/>
      <c r="AH19" s="77">
        <v>19</v>
      </c>
      <c r="AI19" s="77"/>
      <c r="AJ19" s="77"/>
      <c r="AK19" s="77"/>
      <c r="AL19" s="77"/>
      <c r="AM19" s="77"/>
      <c r="AN19" s="77"/>
      <c r="AO19" s="119"/>
      <c r="AP19" s="119"/>
      <c r="AQ19" s="119"/>
      <c r="AR19" s="119">
        <v>1</v>
      </c>
      <c r="AS19" s="119">
        <v>40</v>
      </c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19">
        <v>2</v>
      </c>
      <c r="BO19" s="119">
        <v>23</v>
      </c>
      <c r="BP19" s="119"/>
      <c r="BQ19" s="119"/>
      <c r="BR19" s="119">
        <v>1</v>
      </c>
      <c r="BS19" s="119">
        <v>2</v>
      </c>
      <c r="BT19" s="97"/>
      <c r="BU19" s="100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</row>
    <row r="20" spans="1:106" ht="14.25" customHeight="1">
      <c r="A20" s="67">
        <f t="shared" si="4"/>
        <v>16</v>
      </c>
      <c r="B20" s="67" t="s">
        <v>144</v>
      </c>
      <c r="C20" s="67">
        <v>9382</v>
      </c>
      <c r="D20" s="66" t="s">
        <v>160</v>
      </c>
      <c r="E20" s="66">
        <f t="shared" si="0"/>
        <v>1</v>
      </c>
      <c r="F20" s="65" t="s">
        <v>64</v>
      </c>
      <c r="G20" s="104">
        <f t="shared" si="1"/>
        <v>31</v>
      </c>
      <c r="H20" s="104">
        <f t="shared" si="2"/>
        <v>4</v>
      </c>
      <c r="I20" s="118"/>
      <c r="J20" s="76"/>
      <c r="K20" s="77"/>
      <c r="L20" s="77"/>
      <c r="M20" s="77">
        <v>6</v>
      </c>
      <c r="N20" s="77">
        <v>15</v>
      </c>
      <c r="O20" s="77">
        <v>1</v>
      </c>
      <c r="P20" s="77"/>
      <c r="Q20" s="77">
        <v>4</v>
      </c>
      <c r="R20" s="77">
        <v>5</v>
      </c>
      <c r="S20" s="77"/>
      <c r="T20" s="77"/>
      <c r="U20" s="77"/>
      <c r="V20" s="77">
        <v>1</v>
      </c>
      <c r="W20" s="77"/>
      <c r="X20" s="77"/>
      <c r="Y20" s="77"/>
      <c r="Z20" s="77">
        <v>2</v>
      </c>
      <c r="AA20" s="77">
        <v>1</v>
      </c>
      <c r="AB20" s="77">
        <v>2</v>
      </c>
      <c r="AC20" s="77"/>
      <c r="AD20" s="77"/>
      <c r="AE20" s="77"/>
      <c r="AF20" s="77"/>
      <c r="AG20" s="77"/>
      <c r="AH20" s="77">
        <v>20</v>
      </c>
      <c r="AI20" s="77"/>
      <c r="AJ20" s="77"/>
      <c r="AK20" s="77"/>
      <c r="AL20" s="77"/>
      <c r="AM20" s="77"/>
      <c r="AN20" s="77"/>
      <c r="AO20" s="119"/>
      <c r="AP20" s="119"/>
      <c r="AQ20" s="119"/>
      <c r="AR20" s="119">
        <v>1</v>
      </c>
      <c r="AS20" s="119">
        <v>2</v>
      </c>
      <c r="AT20" s="119"/>
      <c r="AU20" s="119"/>
      <c r="AV20" s="119"/>
      <c r="AW20" s="119"/>
      <c r="AX20" s="119"/>
      <c r="AY20" s="119"/>
      <c r="AZ20" s="119"/>
      <c r="BA20" s="119"/>
      <c r="BB20" s="119">
        <v>1</v>
      </c>
      <c r="BC20" s="119">
        <v>1</v>
      </c>
      <c r="BD20" s="119"/>
      <c r="BE20" s="119"/>
      <c r="BF20" s="119"/>
      <c r="BG20" s="119"/>
      <c r="BH20" s="119"/>
      <c r="BI20" s="119"/>
      <c r="BJ20" s="119"/>
      <c r="BK20" s="119"/>
      <c r="BL20" s="119"/>
      <c r="BM20" s="119"/>
      <c r="BN20" s="119">
        <v>1</v>
      </c>
      <c r="BO20" s="119">
        <v>3</v>
      </c>
      <c r="BP20" s="119"/>
      <c r="BQ20" s="119"/>
      <c r="BR20" s="119">
        <v>6</v>
      </c>
      <c r="BS20" s="119">
        <v>2</v>
      </c>
      <c r="BT20" s="97"/>
      <c r="BU20" s="100"/>
      <c r="BV20" s="97"/>
      <c r="BW20" s="97"/>
      <c r="BX20" s="97"/>
      <c r="BY20" s="97"/>
      <c r="BZ20" s="97"/>
      <c r="CA20" s="97"/>
      <c r="CB20" s="97"/>
      <c r="CC20" s="97"/>
      <c r="CD20" s="97"/>
      <c r="CE20" s="97"/>
      <c r="CF20" s="97"/>
      <c r="CG20" s="97"/>
      <c r="CH20" s="97"/>
      <c r="CI20" s="97"/>
      <c r="CJ20" s="97"/>
      <c r="CK20" s="97"/>
      <c r="CL20" s="97"/>
      <c r="CM20" s="97"/>
      <c r="CN20" s="97"/>
      <c r="CO20" s="97"/>
      <c r="CP20" s="97"/>
      <c r="CQ20" s="97"/>
      <c r="CR20" s="97"/>
      <c r="CS20" s="97"/>
      <c r="CT20" s="97"/>
      <c r="CU20" s="97"/>
      <c r="CV20" s="97"/>
      <c r="CW20" s="97"/>
      <c r="CX20" s="97"/>
      <c r="CY20" s="97"/>
      <c r="CZ20" s="97"/>
      <c r="DA20" s="97"/>
      <c r="DB20" s="97"/>
    </row>
    <row r="21" spans="1:106" ht="14.25" customHeight="1">
      <c r="A21" s="67">
        <f t="shared" si="4"/>
        <v>17</v>
      </c>
      <c r="B21" s="67" t="s">
        <v>144</v>
      </c>
      <c r="C21" s="67">
        <v>18602</v>
      </c>
      <c r="D21" s="66" t="s">
        <v>161</v>
      </c>
      <c r="E21" s="66">
        <f t="shared" si="0"/>
        <v>1</v>
      </c>
      <c r="F21" s="65" t="s">
        <v>64</v>
      </c>
      <c r="G21" s="104">
        <f t="shared" si="1"/>
        <v>311</v>
      </c>
      <c r="H21" s="104">
        <f t="shared" si="2"/>
        <v>106</v>
      </c>
      <c r="I21" s="118"/>
      <c r="J21" s="77"/>
      <c r="K21" s="77">
        <v>2</v>
      </c>
      <c r="L21" s="77">
        <v>31</v>
      </c>
      <c r="M21" s="77">
        <v>62</v>
      </c>
      <c r="N21" s="77">
        <v>86</v>
      </c>
      <c r="O21" s="77">
        <v>2</v>
      </c>
      <c r="P21" s="77">
        <v>26</v>
      </c>
      <c r="Q21" s="77">
        <v>51</v>
      </c>
      <c r="R21" s="77">
        <v>51</v>
      </c>
      <c r="S21" s="77"/>
      <c r="T21" s="77">
        <v>34</v>
      </c>
      <c r="U21" s="77">
        <v>9</v>
      </c>
      <c r="V21" s="77">
        <v>8</v>
      </c>
      <c r="W21" s="77">
        <v>10</v>
      </c>
      <c r="X21" s="77">
        <v>28</v>
      </c>
      <c r="Y21" s="77">
        <v>5</v>
      </c>
      <c r="Z21" s="77">
        <v>5</v>
      </c>
      <c r="AA21" s="77">
        <v>7</v>
      </c>
      <c r="AB21" s="77">
        <v>2</v>
      </c>
      <c r="AC21" s="77">
        <v>4</v>
      </c>
      <c r="AD21" s="77"/>
      <c r="AE21" s="77">
        <v>6</v>
      </c>
      <c r="AF21" s="77">
        <v>27</v>
      </c>
      <c r="AG21" s="77">
        <v>12</v>
      </c>
      <c r="AH21" s="77">
        <v>225</v>
      </c>
      <c r="AI21" s="77"/>
      <c r="AJ21" s="77"/>
      <c r="AK21" s="77">
        <v>1</v>
      </c>
      <c r="AL21" s="77"/>
      <c r="AM21" s="77"/>
      <c r="AN21" s="77"/>
      <c r="AO21" s="77">
        <v>11</v>
      </c>
      <c r="AP21" s="77">
        <v>4</v>
      </c>
      <c r="AQ21" s="77">
        <v>56</v>
      </c>
      <c r="AR21" s="77">
        <v>2</v>
      </c>
      <c r="AS21" s="77">
        <v>80</v>
      </c>
      <c r="AT21" s="77">
        <v>2</v>
      </c>
      <c r="AU21" s="77">
        <v>10</v>
      </c>
      <c r="AV21" s="77"/>
      <c r="AW21" s="77"/>
      <c r="AX21" s="77"/>
      <c r="AY21" s="77"/>
      <c r="AZ21" s="77"/>
      <c r="BA21" s="77"/>
      <c r="BB21" s="77">
        <v>10</v>
      </c>
      <c r="BC21" s="77">
        <v>20</v>
      </c>
      <c r="BD21" s="77">
        <v>1</v>
      </c>
      <c r="BE21" s="77">
        <v>24</v>
      </c>
      <c r="BF21" s="77">
        <v>4</v>
      </c>
      <c r="BG21" s="77">
        <v>8</v>
      </c>
      <c r="BH21" s="77">
        <v>2</v>
      </c>
      <c r="BI21" s="77">
        <v>11</v>
      </c>
      <c r="BJ21" s="77">
        <v>7</v>
      </c>
      <c r="BK21" s="77">
        <v>28</v>
      </c>
      <c r="BL21" s="77">
        <v>2</v>
      </c>
      <c r="BM21" s="77">
        <v>26</v>
      </c>
      <c r="BN21" s="77">
        <v>4</v>
      </c>
      <c r="BO21" s="77">
        <v>20</v>
      </c>
      <c r="BP21" s="77">
        <v>5</v>
      </c>
      <c r="BQ21" s="77">
        <v>32</v>
      </c>
      <c r="BR21" s="77">
        <v>65</v>
      </c>
      <c r="BS21" s="77">
        <v>300</v>
      </c>
      <c r="BT21" s="97"/>
      <c r="BU21" s="100"/>
      <c r="BV21" s="97"/>
      <c r="BW21" s="97"/>
      <c r="BX21" s="97"/>
      <c r="BY21" s="97"/>
      <c r="BZ21" s="97"/>
      <c r="CA21" s="97"/>
      <c r="CB21" s="97"/>
      <c r="CC21" s="97"/>
      <c r="CD21" s="97"/>
      <c r="CE21" s="97"/>
      <c r="CF21" s="97"/>
      <c r="CG21" s="97"/>
      <c r="CH21" s="97"/>
      <c r="CI21" s="97"/>
      <c r="CJ21" s="97"/>
      <c r="CK21" s="97"/>
      <c r="CL21" s="97"/>
      <c r="CM21" s="97"/>
      <c r="CN21" s="97"/>
      <c r="CO21" s="97"/>
      <c r="CP21" s="97"/>
      <c r="CQ21" s="97"/>
      <c r="CR21" s="97"/>
      <c r="CS21" s="97"/>
      <c r="CT21" s="97"/>
      <c r="CU21" s="97"/>
      <c r="CV21" s="97"/>
      <c r="CW21" s="97"/>
      <c r="CX21" s="97"/>
      <c r="CY21" s="97"/>
      <c r="CZ21" s="97"/>
      <c r="DA21" s="97"/>
      <c r="DB21" s="97"/>
    </row>
    <row r="22" spans="1:106" ht="14.25" customHeight="1">
      <c r="A22" s="67">
        <f t="shared" si="4"/>
        <v>18</v>
      </c>
      <c r="B22" s="67" t="s">
        <v>144</v>
      </c>
      <c r="C22" s="67">
        <v>9409</v>
      </c>
      <c r="D22" s="66" t="s">
        <v>162</v>
      </c>
      <c r="E22" s="66" t="str">
        <f t="shared" si="0"/>
        <v/>
      </c>
      <c r="F22" s="65" t="s">
        <v>66</v>
      </c>
      <c r="G22" s="104">
        <f t="shared" si="1"/>
        <v>123</v>
      </c>
      <c r="H22" s="104">
        <f t="shared" si="2"/>
        <v>65</v>
      </c>
      <c r="I22" s="118"/>
      <c r="J22" s="76"/>
      <c r="K22" s="77"/>
      <c r="L22" s="77"/>
      <c r="M22" s="77">
        <v>4</v>
      </c>
      <c r="N22" s="77">
        <v>72</v>
      </c>
      <c r="O22" s="77"/>
      <c r="P22" s="77"/>
      <c r="Q22" s="77">
        <v>6</v>
      </c>
      <c r="R22" s="77">
        <v>41</v>
      </c>
      <c r="S22" s="77"/>
      <c r="T22" s="77"/>
      <c r="U22" s="77"/>
      <c r="V22" s="77">
        <v>3</v>
      </c>
      <c r="W22" s="77">
        <v>35</v>
      </c>
      <c r="X22" s="77">
        <v>4</v>
      </c>
      <c r="Y22" s="77"/>
      <c r="Z22" s="77">
        <v>3</v>
      </c>
      <c r="AA22" s="77">
        <v>20</v>
      </c>
      <c r="AB22" s="77">
        <v>29</v>
      </c>
      <c r="AC22" s="77">
        <v>10</v>
      </c>
      <c r="AD22" s="77"/>
      <c r="AE22" s="77"/>
      <c r="AF22" s="77">
        <v>4</v>
      </c>
      <c r="AG22" s="77"/>
      <c r="AH22" s="77">
        <v>75</v>
      </c>
      <c r="AI22" s="77">
        <v>1</v>
      </c>
      <c r="AJ22" s="77"/>
      <c r="AK22" s="77"/>
      <c r="AL22" s="77"/>
      <c r="AM22" s="77"/>
      <c r="AN22" s="77"/>
      <c r="AO22" s="119"/>
      <c r="AP22" s="119"/>
      <c r="AQ22" s="119"/>
      <c r="AR22" s="119">
        <v>1</v>
      </c>
      <c r="AS22" s="119">
        <v>40</v>
      </c>
      <c r="AT22" s="119"/>
      <c r="AU22" s="119"/>
      <c r="AV22" s="119"/>
      <c r="AW22" s="119"/>
      <c r="AX22" s="119"/>
      <c r="AY22" s="119"/>
      <c r="AZ22" s="119"/>
      <c r="BA22" s="119"/>
      <c r="BB22" s="119">
        <v>5</v>
      </c>
      <c r="BC22" s="119">
        <v>27</v>
      </c>
      <c r="BD22" s="119"/>
      <c r="BE22" s="119"/>
      <c r="BF22" s="119"/>
      <c r="BG22" s="119"/>
      <c r="BH22" s="119"/>
      <c r="BI22" s="119"/>
      <c r="BJ22" s="119"/>
      <c r="BK22" s="119"/>
      <c r="BL22" s="119">
        <v>1</v>
      </c>
      <c r="BM22" s="119">
        <v>15</v>
      </c>
      <c r="BN22" s="119"/>
      <c r="BO22" s="119"/>
      <c r="BP22" s="119"/>
      <c r="BQ22" s="119"/>
      <c r="BR22" s="119">
        <v>5</v>
      </c>
      <c r="BS22" s="119">
        <v>10</v>
      </c>
      <c r="BT22" s="97"/>
      <c r="BU22" s="100"/>
      <c r="BV22" s="97"/>
      <c r="BW22" s="97"/>
      <c r="BX22" s="97"/>
      <c r="BY22" s="97"/>
      <c r="BZ22" s="97"/>
      <c r="CA22" s="97"/>
      <c r="CB22" s="97"/>
      <c r="CC22" s="97"/>
      <c r="CD22" s="97"/>
      <c r="CE22" s="97"/>
      <c r="CF22" s="97"/>
      <c r="CG22" s="97"/>
      <c r="CH22" s="97"/>
      <c r="CI22" s="97"/>
      <c r="CJ22" s="97"/>
      <c r="CK22" s="97"/>
      <c r="CL22" s="97"/>
      <c r="CM22" s="97"/>
      <c r="CN22" s="97"/>
      <c r="CO22" s="97"/>
      <c r="CP22" s="97"/>
      <c r="CQ22" s="97"/>
      <c r="CR22" s="97"/>
      <c r="CS22" s="97"/>
      <c r="CT22" s="97"/>
      <c r="CU22" s="97"/>
      <c r="CV22" s="97"/>
      <c r="CW22" s="97"/>
      <c r="CX22" s="97"/>
      <c r="CY22" s="97"/>
      <c r="CZ22" s="97"/>
      <c r="DA22" s="97"/>
      <c r="DB22" s="97"/>
    </row>
    <row r="23" spans="1:106" ht="14.25" customHeight="1">
      <c r="A23" s="67">
        <f t="shared" si="4"/>
        <v>19</v>
      </c>
      <c r="B23" s="67" t="s">
        <v>144</v>
      </c>
      <c r="C23" s="67">
        <v>9410</v>
      </c>
      <c r="D23" s="66" t="s">
        <v>163</v>
      </c>
      <c r="E23" s="66">
        <f t="shared" si="0"/>
        <v>1</v>
      </c>
      <c r="F23" s="65" t="s">
        <v>64</v>
      </c>
      <c r="G23" s="104">
        <f t="shared" si="1"/>
        <v>77</v>
      </c>
      <c r="H23" s="104">
        <f t="shared" si="2"/>
        <v>132</v>
      </c>
      <c r="I23" s="118"/>
      <c r="J23" s="76"/>
      <c r="K23" s="77"/>
      <c r="L23" s="77">
        <v>2</v>
      </c>
      <c r="M23" s="77">
        <v>5</v>
      </c>
      <c r="N23" s="77">
        <v>45</v>
      </c>
      <c r="O23" s="77"/>
      <c r="P23" s="77">
        <v>2</v>
      </c>
      <c r="Q23" s="77">
        <v>5</v>
      </c>
      <c r="R23" s="77">
        <v>18</v>
      </c>
      <c r="S23" s="77"/>
      <c r="T23" s="77">
        <v>12</v>
      </c>
      <c r="U23" s="77">
        <v>11</v>
      </c>
      <c r="V23" s="77">
        <v>11</v>
      </c>
      <c r="W23" s="77">
        <v>48</v>
      </c>
      <c r="X23" s="77">
        <v>10</v>
      </c>
      <c r="Y23" s="77">
        <v>5</v>
      </c>
      <c r="Z23" s="77">
        <v>10</v>
      </c>
      <c r="AA23" s="77">
        <v>25</v>
      </c>
      <c r="AB23" s="77">
        <v>16</v>
      </c>
      <c r="AC23" s="77">
        <v>2</v>
      </c>
      <c r="AD23" s="77">
        <v>4</v>
      </c>
      <c r="AE23" s="77"/>
      <c r="AF23" s="77">
        <v>9</v>
      </c>
      <c r="AG23" s="77"/>
      <c r="AH23" s="77">
        <v>79</v>
      </c>
      <c r="AI23" s="77">
        <v>1</v>
      </c>
      <c r="AJ23" s="77"/>
      <c r="AK23" s="77"/>
      <c r="AL23" s="77"/>
      <c r="AM23" s="77"/>
      <c r="AN23" s="77"/>
      <c r="AO23" s="119"/>
      <c r="AP23" s="119">
        <v>10</v>
      </c>
      <c r="AQ23" s="119">
        <v>6</v>
      </c>
      <c r="AR23" s="119">
        <v>1</v>
      </c>
      <c r="AS23" s="119">
        <v>60</v>
      </c>
      <c r="AT23" s="119">
        <v>2</v>
      </c>
      <c r="AU23" s="119">
        <v>1</v>
      </c>
      <c r="AV23" s="119"/>
      <c r="AW23" s="119"/>
      <c r="AX23" s="119"/>
      <c r="AY23" s="119"/>
      <c r="AZ23" s="119"/>
      <c r="BA23" s="119"/>
      <c r="BB23" s="119">
        <v>23</v>
      </c>
      <c r="BC23" s="119">
        <v>4</v>
      </c>
      <c r="BD23" s="119"/>
      <c r="BE23" s="119"/>
      <c r="BF23" s="119">
        <v>2</v>
      </c>
      <c r="BG23" s="119">
        <v>2</v>
      </c>
      <c r="BH23" s="119"/>
      <c r="BI23" s="119"/>
      <c r="BJ23" s="119">
        <v>2</v>
      </c>
      <c r="BK23" s="119">
        <v>2</v>
      </c>
      <c r="BL23" s="119">
        <v>1</v>
      </c>
      <c r="BM23" s="119">
        <v>18</v>
      </c>
      <c r="BN23" s="119"/>
      <c r="BO23" s="119"/>
      <c r="BP23" s="119"/>
      <c r="BQ23" s="119"/>
      <c r="BR23" s="119"/>
      <c r="BS23" s="119"/>
      <c r="BT23" s="97"/>
      <c r="BU23" s="100"/>
      <c r="BV23" s="9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97"/>
      <c r="CH23" s="97"/>
      <c r="CI23" s="97"/>
      <c r="CJ23" s="97"/>
      <c r="CK23" s="97"/>
      <c r="CL23" s="97"/>
      <c r="CM23" s="97"/>
      <c r="CN23" s="97"/>
      <c r="CO23" s="97"/>
      <c r="CP23" s="97"/>
      <c r="CQ23" s="97"/>
      <c r="CR23" s="97"/>
      <c r="CS23" s="97"/>
      <c r="CT23" s="97"/>
      <c r="CU23" s="97"/>
      <c r="CV23" s="97"/>
      <c r="CW23" s="97"/>
      <c r="CX23" s="97"/>
      <c r="CY23" s="97"/>
      <c r="CZ23" s="97"/>
      <c r="DA23" s="97"/>
      <c r="DB23" s="97"/>
    </row>
    <row r="24" spans="1:106" ht="14.25" customHeight="1">
      <c r="A24" s="67">
        <f t="shared" si="4"/>
        <v>20</v>
      </c>
      <c r="B24" s="67" t="s">
        <v>144</v>
      </c>
      <c r="C24" s="67">
        <v>9412</v>
      </c>
      <c r="D24" s="66" t="s">
        <v>164</v>
      </c>
      <c r="E24" s="66" t="str">
        <f t="shared" si="0"/>
        <v/>
      </c>
      <c r="F24" s="65" t="s">
        <v>66</v>
      </c>
      <c r="G24" s="104">
        <f t="shared" si="1"/>
        <v>206</v>
      </c>
      <c r="H24" s="104">
        <f t="shared" si="2"/>
        <v>44</v>
      </c>
      <c r="I24" s="118"/>
      <c r="J24" s="76"/>
      <c r="K24" s="77">
        <v>7</v>
      </c>
      <c r="L24" s="77">
        <v>9</v>
      </c>
      <c r="M24" s="77">
        <v>41</v>
      </c>
      <c r="N24" s="77">
        <v>30</v>
      </c>
      <c r="O24" s="77">
        <v>6</v>
      </c>
      <c r="P24" s="77">
        <v>16</v>
      </c>
      <c r="Q24" s="77">
        <v>47</v>
      </c>
      <c r="R24" s="77">
        <v>50</v>
      </c>
      <c r="S24" s="77"/>
      <c r="T24" s="77"/>
      <c r="U24" s="77">
        <v>3</v>
      </c>
      <c r="V24" s="77">
        <v>10</v>
      </c>
      <c r="W24" s="77">
        <v>15</v>
      </c>
      <c r="X24" s="77"/>
      <c r="Y24" s="77">
        <v>3</v>
      </c>
      <c r="Z24" s="77">
        <v>9</v>
      </c>
      <c r="AA24" s="77">
        <v>4</v>
      </c>
      <c r="AB24" s="77">
        <v>6</v>
      </c>
      <c r="AC24" s="77">
        <v>2</v>
      </c>
      <c r="AD24" s="77">
        <v>13</v>
      </c>
      <c r="AE24" s="77">
        <v>7</v>
      </c>
      <c r="AF24" s="77">
        <v>1</v>
      </c>
      <c r="AG24" s="77">
        <v>8</v>
      </c>
      <c r="AH24" s="77">
        <v>130</v>
      </c>
      <c r="AI24" s="77"/>
      <c r="AJ24" s="77"/>
      <c r="AK24" s="77">
        <v>1</v>
      </c>
      <c r="AL24" s="77"/>
      <c r="AM24" s="77"/>
      <c r="AN24" s="77"/>
      <c r="AO24" s="119">
        <v>56</v>
      </c>
      <c r="AP24" s="119">
        <v>34</v>
      </c>
      <c r="AQ24" s="119">
        <v>88</v>
      </c>
      <c r="AR24" s="119">
        <v>1</v>
      </c>
      <c r="AS24" s="119">
        <v>40</v>
      </c>
      <c r="AT24" s="119"/>
      <c r="AU24" s="119"/>
      <c r="AV24" s="119"/>
      <c r="AW24" s="119"/>
      <c r="AX24" s="119"/>
      <c r="AY24" s="119"/>
      <c r="AZ24" s="119"/>
      <c r="BA24" s="119"/>
      <c r="BB24" s="119">
        <v>15</v>
      </c>
      <c r="BC24" s="119">
        <v>23</v>
      </c>
      <c r="BD24" s="119">
        <v>1</v>
      </c>
      <c r="BE24" s="119">
        <v>32</v>
      </c>
      <c r="BF24" s="119">
        <v>6</v>
      </c>
      <c r="BG24" s="119">
        <v>18</v>
      </c>
      <c r="BH24" s="119"/>
      <c r="BI24" s="119"/>
      <c r="BJ24" s="119">
        <v>15</v>
      </c>
      <c r="BK24" s="119">
        <v>45</v>
      </c>
      <c r="BL24" s="119">
        <v>1</v>
      </c>
      <c r="BM24" s="119">
        <v>28</v>
      </c>
      <c r="BN24" s="119"/>
      <c r="BO24" s="119"/>
      <c r="BP24" s="119">
        <v>1</v>
      </c>
      <c r="BQ24" s="119">
        <v>20</v>
      </c>
      <c r="BR24" s="119"/>
      <c r="BS24" s="119"/>
      <c r="BT24" s="97"/>
      <c r="BU24" s="100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J24" s="97"/>
      <c r="CK24" s="97"/>
      <c r="CL24" s="97"/>
      <c r="CM24" s="97"/>
      <c r="CN24" s="97"/>
      <c r="CO24" s="97"/>
      <c r="CP24" s="97"/>
      <c r="CQ24" s="97"/>
      <c r="CR24" s="97"/>
      <c r="CS24" s="97"/>
      <c r="CT24" s="97"/>
      <c r="CU24" s="97"/>
      <c r="CV24" s="97"/>
      <c r="CW24" s="97"/>
      <c r="CX24" s="97"/>
      <c r="CY24" s="97"/>
      <c r="CZ24" s="97"/>
      <c r="DA24" s="97"/>
      <c r="DB24" s="97"/>
    </row>
    <row r="25" spans="1:106" ht="14.25" customHeight="1">
      <c r="A25" s="67">
        <f t="shared" si="4"/>
        <v>21</v>
      </c>
      <c r="B25" s="67" t="s">
        <v>144</v>
      </c>
      <c r="C25" s="67">
        <v>9386</v>
      </c>
      <c r="D25" s="66" t="s">
        <v>165</v>
      </c>
      <c r="E25" s="66">
        <f t="shared" si="0"/>
        <v>1</v>
      </c>
      <c r="F25" s="65" t="s">
        <v>64</v>
      </c>
      <c r="G25" s="104">
        <f t="shared" si="1"/>
        <v>65</v>
      </c>
      <c r="H25" s="104">
        <f t="shared" si="2"/>
        <v>6</v>
      </c>
      <c r="I25" s="118"/>
      <c r="J25" s="76"/>
      <c r="K25" s="77"/>
      <c r="L25" s="77">
        <v>1</v>
      </c>
      <c r="M25" s="77">
        <v>3</v>
      </c>
      <c r="N25" s="77">
        <v>41</v>
      </c>
      <c r="O25" s="77"/>
      <c r="P25" s="77">
        <v>1</v>
      </c>
      <c r="Q25" s="77">
        <v>2</v>
      </c>
      <c r="R25" s="77">
        <v>17</v>
      </c>
      <c r="S25" s="77"/>
      <c r="T25" s="77"/>
      <c r="U25" s="77"/>
      <c r="V25" s="77"/>
      <c r="W25" s="77">
        <v>3</v>
      </c>
      <c r="X25" s="77"/>
      <c r="Y25" s="77"/>
      <c r="Z25" s="77"/>
      <c r="AA25" s="77">
        <v>3</v>
      </c>
      <c r="AB25" s="77">
        <v>9</v>
      </c>
      <c r="AC25" s="77">
        <v>6</v>
      </c>
      <c r="AD25" s="77"/>
      <c r="AE25" s="77"/>
      <c r="AF25" s="77">
        <v>2.2999999999999998</v>
      </c>
      <c r="AG25" s="77"/>
      <c r="AH25" s="77">
        <v>46</v>
      </c>
      <c r="AI25" s="77"/>
      <c r="AJ25" s="77">
        <v>1</v>
      </c>
      <c r="AK25" s="77"/>
      <c r="AL25" s="77"/>
      <c r="AM25" s="77"/>
      <c r="AN25" s="77"/>
      <c r="AO25" s="119">
        <v>2.2999999999999998</v>
      </c>
      <c r="AP25" s="119"/>
      <c r="AQ25" s="119">
        <v>44</v>
      </c>
      <c r="AR25" s="119">
        <v>1</v>
      </c>
      <c r="AS25" s="119">
        <v>40</v>
      </c>
      <c r="AT25" s="119"/>
      <c r="AU25" s="119"/>
      <c r="AV25" s="119"/>
      <c r="AW25" s="119"/>
      <c r="AX25" s="119"/>
      <c r="AY25" s="119"/>
      <c r="AZ25" s="119"/>
      <c r="BA25" s="119"/>
      <c r="BB25" s="119"/>
      <c r="BC25" s="119"/>
      <c r="BD25" s="119"/>
      <c r="BE25" s="119"/>
      <c r="BF25" s="119"/>
      <c r="BG25" s="119"/>
      <c r="BH25" s="119"/>
      <c r="BI25" s="119"/>
      <c r="BJ25" s="119"/>
      <c r="BK25" s="119"/>
      <c r="BL25" s="119">
        <v>1</v>
      </c>
      <c r="BM25" s="119">
        <v>20</v>
      </c>
      <c r="BN25" s="119"/>
      <c r="BO25" s="119"/>
      <c r="BP25" s="119">
        <v>1</v>
      </c>
      <c r="BQ25" s="119">
        <v>20</v>
      </c>
      <c r="BR25" s="119"/>
      <c r="BS25" s="119"/>
      <c r="BT25" s="97"/>
      <c r="BU25" s="100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  <c r="CJ25" s="97"/>
      <c r="CK25" s="97"/>
      <c r="CL25" s="97"/>
      <c r="CM25" s="97"/>
      <c r="CN25" s="97"/>
      <c r="CO25" s="97"/>
      <c r="CP25" s="97"/>
      <c r="CQ25" s="97"/>
      <c r="CR25" s="97"/>
      <c r="CS25" s="97"/>
      <c r="CT25" s="97"/>
      <c r="CU25" s="97"/>
      <c r="CV25" s="97"/>
      <c r="CW25" s="97"/>
      <c r="CX25" s="97"/>
      <c r="CY25" s="97"/>
      <c r="CZ25" s="97"/>
      <c r="DA25" s="97"/>
      <c r="DB25" s="97"/>
    </row>
    <row r="26" spans="1:106" ht="14.25" customHeight="1">
      <c r="A26" s="67">
        <f t="shared" si="4"/>
        <v>22</v>
      </c>
      <c r="B26" s="67" t="s">
        <v>144</v>
      </c>
      <c r="C26" s="67">
        <v>9387</v>
      </c>
      <c r="D26" s="66" t="s">
        <v>166</v>
      </c>
      <c r="E26" s="66" t="str">
        <f t="shared" si="0"/>
        <v/>
      </c>
      <c r="F26" s="65" t="s">
        <v>66</v>
      </c>
      <c r="G26" s="104">
        <f t="shared" si="1"/>
        <v>24</v>
      </c>
      <c r="H26" s="104">
        <f t="shared" si="2"/>
        <v>0</v>
      </c>
      <c r="I26" s="118"/>
      <c r="J26" s="76"/>
      <c r="K26" s="77">
        <v>2</v>
      </c>
      <c r="L26" s="77"/>
      <c r="M26" s="77">
        <v>2</v>
      </c>
      <c r="N26" s="77">
        <v>11</v>
      </c>
      <c r="O26" s="77">
        <v>2</v>
      </c>
      <c r="P26" s="77">
        <v>2</v>
      </c>
      <c r="Q26" s="77"/>
      <c r="R26" s="77">
        <v>5</v>
      </c>
      <c r="S26" s="77">
        <v>0</v>
      </c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>
        <v>1</v>
      </c>
      <c r="AE26" s="77"/>
      <c r="AF26" s="77">
        <v>3</v>
      </c>
      <c r="AG26" s="77"/>
      <c r="AH26" s="77">
        <v>17</v>
      </c>
      <c r="AI26" s="77"/>
      <c r="AJ26" s="77"/>
      <c r="AK26" s="77"/>
      <c r="AL26" s="77"/>
      <c r="AM26" s="77"/>
      <c r="AN26" s="77"/>
      <c r="AO26" s="119"/>
      <c r="AP26" s="119"/>
      <c r="AQ26" s="119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  <c r="BB26" s="119">
        <v>1</v>
      </c>
      <c r="BC26" s="119"/>
      <c r="BD26" s="119"/>
      <c r="BE26" s="119"/>
      <c r="BF26" s="119"/>
      <c r="BG26" s="119"/>
      <c r="BH26" s="119"/>
      <c r="BI26" s="119"/>
      <c r="BJ26" s="119"/>
      <c r="BK26" s="119"/>
      <c r="BL26" s="119"/>
      <c r="BM26" s="119"/>
      <c r="BN26" s="119"/>
      <c r="BO26" s="119"/>
      <c r="BP26" s="119"/>
      <c r="BQ26" s="119"/>
      <c r="BR26" s="119">
        <v>1</v>
      </c>
      <c r="BS26" s="119"/>
      <c r="BT26" s="97"/>
      <c r="BU26" s="100"/>
      <c r="BV26" s="97"/>
      <c r="BW26" s="97"/>
      <c r="BX26" s="97"/>
      <c r="BY26" s="97"/>
      <c r="BZ26" s="97"/>
      <c r="CA26" s="97"/>
      <c r="CB26" s="97"/>
      <c r="CC26" s="97"/>
      <c r="CD26" s="97"/>
      <c r="CE26" s="97"/>
      <c r="CF26" s="97"/>
      <c r="CG26" s="97"/>
      <c r="CH26" s="97"/>
      <c r="CI26" s="97"/>
      <c r="CJ26" s="97"/>
      <c r="CK26" s="97"/>
      <c r="CL26" s="97"/>
      <c r="CM26" s="97"/>
      <c r="CN26" s="97"/>
      <c r="CO26" s="97"/>
      <c r="CP26" s="97"/>
      <c r="CQ26" s="97"/>
      <c r="CR26" s="97"/>
      <c r="CS26" s="97"/>
      <c r="CT26" s="97"/>
      <c r="CU26" s="97"/>
      <c r="CV26" s="97"/>
      <c r="CW26" s="97"/>
      <c r="CX26" s="97"/>
      <c r="CY26" s="97"/>
      <c r="CZ26" s="97"/>
      <c r="DA26" s="97"/>
      <c r="DB26" s="97"/>
    </row>
    <row r="27" spans="1:106" ht="14.25" customHeight="1">
      <c r="A27" s="67">
        <f t="shared" si="4"/>
        <v>23</v>
      </c>
      <c r="B27" s="67" t="s">
        <v>144</v>
      </c>
      <c r="C27" s="67">
        <v>9413</v>
      </c>
      <c r="D27" s="66" t="s">
        <v>167</v>
      </c>
      <c r="E27" s="66">
        <f t="shared" si="0"/>
        <v>1</v>
      </c>
      <c r="F27" s="65" t="s">
        <v>64</v>
      </c>
      <c r="G27" s="104">
        <f t="shared" si="1"/>
        <v>21</v>
      </c>
      <c r="H27" s="104">
        <f t="shared" si="2"/>
        <v>25</v>
      </c>
      <c r="I27" s="118"/>
      <c r="J27" s="76"/>
      <c r="K27" s="77">
        <v>1</v>
      </c>
      <c r="L27" s="77">
        <v>1</v>
      </c>
      <c r="M27" s="77">
        <v>3</v>
      </c>
      <c r="N27" s="77">
        <v>10</v>
      </c>
      <c r="O27" s="77"/>
      <c r="P27" s="77">
        <v>1</v>
      </c>
      <c r="Q27" s="77">
        <v>1</v>
      </c>
      <c r="R27" s="77">
        <v>4</v>
      </c>
      <c r="S27" s="77"/>
      <c r="T27" s="77">
        <v>2</v>
      </c>
      <c r="U27" s="77">
        <v>1</v>
      </c>
      <c r="V27" s="77">
        <v>8</v>
      </c>
      <c r="W27" s="77">
        <v>5</v>
      </c>
      <c r="X27" s="77">
        <v>3</v>
      </c>
      <c r="Y27" s="77">
        <v>1</v>
      </c>
      <c r="Z27" s="77">
        <v>3</v>
      </c>
      <c r="AA27" s="77">
        <v>2</v>
      </c>
      <c r="AB27" s="77">
        <v>11</v>
      </c>
      <c r="AC27" s="77"/>
      <c r="AD27" s="77"/>
      <c r="AE27" s="77"/>
      <c r="AF27" s="77">
        <v>2</v>
      </c>
      <c r="AG27" s="77"/>
      <c r="AH27" s="77">
        <v>26</v>
      </c>
      <c r="AI27" s="77"/>
      <c r="AJ27" s="77">
        <v>2</v>
      </c>
      <c r="AK27" s="77"/>
      <c r="AL27" s="77"/>
      <c r="AM27" s="77"/>
      <c r="AN27" s="77"/>
      <c r="AO27" s="119"/>
      <c r="AP27" s="119"/>
      <c r="AQ27" s="119"/>
      <c r="AR27" s="119">
        <v>1</v>
      </c>
      <c r="AS27" s="119">
        <v>20</v>
      </c>
      <c r="AT27" s="119"/>
      <c r="AU27" s="119"/>
      <c r="AV27" s="119"/>
      <c r="AW27" s="119"/>
      <c r="AX27" s="119"/>
      <c r="AY27" s="119"/>
      <c r="AZ27" s="119"/>
      <c r="BA27" s="119"/>
      <c r="BB27" s="119">
        <v>1</v>
      </c>
      <c r="BC27" s="119">
        <v>1</v>
      </c>
      <c r="BD27" s="119"/>
      <c r="BE27" s="119"/>
      <c r="BF27" s="119"/>
      <c r="BG27" s="119"/>
      <c r="BH27" s="119"/>
      <c r="BI27" s="119"/>
      <c r="BJ27" s="119"/>
      <c r="BK27" s="119"/>
      <c r="BL27" s="119">
        <v>1</v>
      </c>
      <c r="BM27" s="119">
        <v>16</v>
      </c>
      <c r="BN27" s="119"/>
      <c r="BO27" s="119"/>
      <c r="BP27" s="119">
        <v>1</v>
      </c>
      <c r="BQ27" s="119">
        <v>3</v>
      </c>
      <c r="BR27" s="119">
        <v>1</v>
      </c>
      <c r="BS27" s="119">
        <v>10</v>
      </c>
      <c r="BT27" s="97"/>
      <c r="BU27" s="100"/>
      <c r="BV27" s="97"/>
      <c r="BW27" s="97"/>
      <c r="BX27" s="97"/>
      <c r="BY27" s="97"/>
      <c r="BZ27" s="97"/>
      <c r="CA27" s="97"/>
      <c r="CB27" s="97"/>
      <c r="CC27" s="97"/>
      <c r="CD27" s="97"/>
      <c r="CE27" s="97"/>
      <c r="CF27" s="97"/>
      <c r="CG27" s="97"/>
      <c r="CH27" s="97"/>
      <c r="CI27" s="97"/>
      <c r="CJ27" s="97"/>
      <c r="CK27" s="97"/>
      <c r="CL27" s="97"/>
      <c r="CM27" s="97"/>
      <c r="CN27" s="97"/>
      <c r="CO27" s="97"/>
      <c r="CP27" s="97"/>
      <c r="CQ27" s="97"/>
      <c r="CR27" s="97"/>
      <c r="CS27" s="97"/>
      <c r="CT27" s="97"/>
      <c r="CU27" s="97"/>
      <c r="CV27" s="97"/>
      <c r="CW27" s="97"/>
      <c r="CX27" s="97"/>
      <c r="CY27" s="97"/>
      <c r="CZ27" s="97"/>
      <c r="DA27" s="97"/>
      <c r="DB27" s="97"/>
    </row>
    <row r="28" spans="1:106" ht="14.25" customHeight="1">
      <c r="A28" s="67">
        <f t="shared" si="4"/>
        <v>24</v>
      </c>
      <c r="B28" s="67" t="s">
        <v>144</v>
      </c>
      <c r="C28" s="67">
        <v>9390</v>
      </c>
      <c r="D28" s="66" t="s">
        <v>168</v>
      </c>
      <c r="E28" s="66" t="str">
        <f t="shared" si="0"/>
        <v/>
      </c>
      <c r="F28" s="65" t="s">
        <v>66</v>
      </c>
      <c r="G28" s="104">
        <f t="shared" si="1"/>
        <v>74</v>
      </c>
      <c r="H28" s="104">
        <f t="shared" si="2"/>
        <v>59</v>
      </c>
      <c r="I28" s="118"/>
      <c r="J28" s="76"/>
      <c r="K28" s="77">
        <v>6</v>
      </c>
      <c r="L28" s="77">
        <v>6</v>
      </c>
      <c r="M28" s="77">
        <v>12</v>
      </c>
      <c r="N28" s="77">
        <v>16</v>
      </c>
      <c r="O28" s="77">
        <v>4</v>
      </c>
      <c r="P28" s="77">
        <v>8</v>
      </c>
      <c r="Q28" s="77">
        <v>8</v>
      </c>
      <c r="R28" s="77">
        <v>14</v>
      </c>
      <c r="S28" s="77"/>
      <c r="T28" s="77">
        <v>6</v>
      </c>
      <c r="U28" s="77">
        <v>10</v>
      </c>
      <c r="V28" s="77">
        <v>8</v>
      </c>
      <c r="W28" s="77">
        <v>6</v>
      </c>
      <c r="X28" s="77">
        <v>5</v>
      </c>
      <c r="Y28" s="77">
        <v>8</v>
      </c>
      <c r="Z28" s="77">
        <v>8</v>
      </c>
      <c r="AA28" s="77">
        <v>8</v>
      </c>
      <c r="AB28" s="77">
        <v>121</v>
      </c>
      <c r="AC28" s="77">
        <v>12</v>
      </c>
      <c r="AD28" s="77"/>
      <c r="AE28" s="77"/>
      <c r="AF28" s="77">
        <v>18</v>
      </c>
      <c r="AG28" s="77">
        <v>12</v>
      </c>
      <c r="AH28" s="77">
        <v>55</v>
      </c>
      <c r="AI28" s="77">
        <v>13</v>
      </c>
      <c r="AJ28" s="77"/>
      <c r="AK28" s="77"/>
      <c r="AL28" s="77"/>
      <c r="AM28" s="77"/>
      <c r="AN28" s="77"/>
      <c r="AO28" s="119">
        <v>18</v>
      </c>
      <c r="AP28" s="119">
        <v>6</v>
      </c>
      <c r="AQ28" s="119">
        <v>14</v>
      </c>
      <c r="AR28" s="119">
        <v>1</v>
      </c>
      <c r="AS28" s="119">
        <v>40</v>
      </c>
      <c r="AT28" s="119"/>
      <c r="AU28" s="119"/>
      <c r="AV28" s="119"/>
      <c r="AW28" s="119"/>
      <c r="AX28" s="119"/>
      <c r="AY28" s="119"/>
      <c r="AZ28" s="119"/>
      <c r="BA28" s="119"/>
      <c r="BB28" s="119">
        <v>12</v>
      </c>
      <c r="BC28" s="119">
        <v>96</v>
      </c>
      <c r="BD28" s="119"/>
      <c r="BE28" s="119"/>
      <c r="BF28" s="119">
        <v>2</v>
      </c>
      <c r="BG28" s="119">
        <v>5</v>
      </c>
      <c r="BH28" s="119"/>
      <c r="BI28" s="119"/>
      <c r="BJ28" s="119"/>
      <c r="BK28" s="119"/>
      <c r="BL28" s="119">
        <v>1</v>
      </c>
      <c r="BM28" s="119">
        <v>30</v>
      </c>
      <c r="BN28" s="119">
        <v>1</v>
      </c>
      <c r="BO28" s="119">
        <v>30</v>
      </c>
      <c r="BP28" s="119"/>
      <c r="BQ28" s="119"/>
      <c r="BR28" s="119"/>
      <c r="BS28" s="119"/>
      <c r="BT28" s="97"/>
      <c r="BU28" s="100"/>
      <c r="BV28" s="97"/>
      <c r="BW28" s="97"/>
      <c r="BX28" s="97"/>
      <c r="BY28" s="97"/>
      <c r="BZ28" s="97"/>
      <c r="CA28" s="97"/>
      <c r="CB28" s="97"/>
      <c r="CC28" s="97"/>
      <c r="CD28" s="97"/>
      <c r="CE28" s="97"/>
      <c r="CF28" s="97"/>
      <c r="CG28" s="97"/>
      <c r="CH28" s="97"/>
      <c r="CI28" s="97"/>
      <c r="CJ28" s="97"/>
      <c r="CK28" s="97"/>
      <c r="CL28" s="97"/>
      <c r="CM28" s="97"/>
      <c r="CN28" s="97"/>
      <c r="CO28" s="97"/>
      <c r="CP28" s="97"/>
      <c r="CQ28" s="97"/>
      <c r="CR28" s="97"/>
      <c r="CS28" s="97"/>
      <c r="CT28" s="97"/>
      <c r="CU28" s="97"/>
      <c r="CV28" s="97"/>
      <c r="CW28" s="97"/>
      <c r="CX28" s="97"/>
      <c r="CY28" s="97"/>
      <c r="CZ28" s="97"/>
      <c r="DA28" s="97"/>
      <c r="DB28" s="97"/>
    </row>
    <row r="29" spans="1:106" customFormat="1">
      <c r="A29" s="67">
        <f t="shared" si="4"/>
        <v>25</v>
      </c>
      <c r="B29" s="67" t="s">
        <v>144</v>
      </c>
      <c r="C29" s="67">
        <v>9391</v>
      </c>
      <c r="D29" s="66" t="s">
        <v>169</v>
      </c>
      <c r="E29" s="66" t="str">
        <f t="shared" si="0"/>
        <v/>
      </c>
      <c r="F29" s="65" t="s">
        <v>66</v>
      </c>
      <c r="G29" s="104">
        <f t="shared" si="1"/>
        <v>13</v>
      </c>
      <c r="H29" s="104">
        <f t="shared" si="2"/>
        <v>15</v>
      </c>
      <c r="I29" s="118"/>
      <c r="J29" s="76"/>
      <c r="K29" s="77"/>
      <c r="L29" s="77"/>
      <c r="M29" s="77">
        <v>1</v>
      </c>
      <c r="N29" s="77">
        <v>7</v>
      </c>
      <c r="O29" s="77"/>
      <c r="P29" s="77"/>
      <c r="Q29" s="77">
        <v>2</v>
      </c>
      <c r="R29" s="77">
        <v>3</v>
      </c>
      <c r="S29" s="77"/>
      <c r="T29" s="77"/>
      <c r="U29" s="77">
        <v>1</v>
      </c>
      <c r="V29" s="77">
        <v>2</v>
      </c>
      <c r="W29" s="77">
        <v>4</v>
      </c>
      <c r="X29" s="77"/>
      <c r="Y29" s="77">
        <v>2</v>
      </c>
      <c r="Z29" s="77">
        <v>2</v>
      </c>
      <c r="AA29" s="77">
        <v>4</v>
      </c>
      <c r="AB29" s="77"/>
      <c r="AC29" s="77"/>
      <c r="AD29" s="77">
        <v>2</v>
      </c>
      <c r="AE29" s="77">
        <v>1</v>
      </c>
      <c r="AF29" s="77"/>
      <c r="AG29" s="77"/>
      <c r="AH29" s="77">
        <v>21</v>
      </c>
      <c r="AI29" s="77"/>
      <c r="AJ29" s="77"/>
      <c r="AK29" s="77"/>
      <c r="AL29" s="77"/>
      <c r="AM29" s="77"/>
      <c r="AN29" s="77"/>
      <c r="AO29" s="119"/>
      <c r="AP29" s="119"/>
      <c r="AQ29" s="119">
        <v>12</v>
      </c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19"/>
      <c r="BE29" s="119"/>
      <c r="BF29" s="119"/>
      <c r="BG29" s="119"/>
      <c r="BH29" s="119"/>
      <c r="BI29" s="119"/>
      <c r="BJ29" s="119">
        <v>1</v>
      </c>
      <c r="BK29" s="119">
        <v>2</v>
      </c>
      <c r="BL29" s="119"/>
      <c r="BM29" s="119"/>
      <c r="BN29" s="119">
        <v>1</v>
      </c>
      <c r="BO29" s="119">
        <v>3</v>
      </c>
      <c r="BP29" s="119"/>
      <c r="BQ29" s="119"/>
      <c r="BR29" s="119"/>
      <c r="BS29" s="119"/>
    </row>
    <row r="30" spans="1:106" customFormat="1">
      <c r="A30" s="67">
        <f t="shared" si="4"/>
        <v>26</v>
      </c>
      <c r="B30" s="67" t="s">
        <v>144</v>
      </c>
      <c r="C30" s="67">
        <v>9392</v>
      </c>
      <c r="D30" s="66" t="s">
        <v>170</v>
      </c>
      <c r="E30" s="66" t="str">
        <f t="shared" si="0"/>
        <v/>
      </c>
      <c r="F30" s="65" t="s">
        <v>66</v>
      </c>
      <c r="G30" s="104">
        <f t="shared" si="1"/>
        <v>31</v>
      </c>
      <c r="H30" s="104">
        <f t="shared" si="2"/>
        <v>20</v>
      </c>
      <c r="I30" s="118"/>
      <c r="J30" s="76"/>
      <c r="K30" s="77"/>
      <c r="L30" s="77"/>
      <c r="M30" s="77">
        <v>1</v>
      </c>
      <c r="N30" s="77">
        <v>20</v>
      </c>
      <c r="O30" s="77"/>
      <c r="P30" s="77"/>
      <c r="Q30" s="77">
        <v>2</v>
      </c>
      <c r="R30" s="77">
        <v>8</v>
      </c>
      <c r="S30" s="77"/>
      <c r="T30" s="77"/>
      <c r="U30" s="77"/>
      <c r="V30" s="77">
        <v>4</v>
      </c>
      <c r="W30" s="77">
        <v>10</v>
      </c>
      <c r="X30" s="77"/>
      <c r="Y30" s="77"/>
      <c r="Z30" s="77">
        <v>1</v>
      </c>
      <c r="AA30" s="77">
        <v>5</v>
      </c>
      <c r="AB30" s="77">
        <v>1</v>
      </c>
      <c r="AC30" s="77"/>
      <c r="AD30" s="77">
        <v>3</v>
      </c>
      <c r="AE30" s="77"/>
      <c r="AF30" s="77"/>
      <c r="AG30" s="77">
        <v>2</v>
      </c>
      <c r="AH30" s="77">
        <v>52</v>
      </c>
      <c r="AI30" s="77"/>
      <c r="AJ30" s="77"/>
      <c r="AK30" s="77"/>
      <c r="AL30" s="77"/>
      <c r="AM30" s="77"/>
      <c r="AN30" s="77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>
        <v>15</v>
      </c>
      <c r="BC30" s="119">
        <v>36</v>
      </c>
      <c r="BD30" s="119"/>
      <c r="BE30" s="119"/>
      <c r="BF30" s="119"/>
      <c r="BG30" s="119"/>
      <c r="BH30" s="119"/>
      <c r="BI30" s="119"/>
      <c r="BJ30" s="119"/>
      <c r="BK30" s="119"/>
      <c r="BL30" s="119"/>
      <c r="BM30" s="119"/>
      <c r="BN30" s="119">
        <v>6</v>
      </c>
      <c r="BO30" s="119">
        <v>20</v>
      </c>
      <c r="BP30" s="119"/>
      <c r="BQ30" s="119"/>
      <c r="BR30" s="119">
        <v>4</v>
      </c>
      <c r="BS30" s="119">
        <v>16</v>
      </c>
    </row>
    <row r="31" spans="1:106" customFormat="1">
      <c r="A31" s="67">
        <f t="shared" si="4"/>
        <v>27</v>
      </c>
      <c r="B31" s="67" t="s">
        <v>144</v>
      </c>
      <c r="C31" s="67">
        <v>9415</v>
      </c>
      <c r="D31" s="66" t="s">
        <v>171</v>
      </c>
      <c r="E31" s="66">
        <f t="shared" si="0"/>
        <v>1</v>
      </c>
      <c r="F31" s="65" t="s">
        <v>64</v>
      </c>
      <c r="G31" s="104">
        <f t="shared" si="1"/>
        <v>186</v>
      </c>
      <c r="H31" s="104">
        <f t="shared" si="2"/>
        <v>31</v>
      </c>
      <c r="I31" s="118"/>
      <c r="J31" s="76"/>
      <c r="K31" s="77">
        <v>2</v>
      </c>
      <c r="L31" s="77">
        <v>5</v>
      </c>
      <c r="M31" s="77">
        <v>28</v>
      </c>
      <c r="N31" s="77">
        <v>74</v>
      </c>
      <c r="O31" s="77">
        <v>9</v>
      </c>
      <c r="P31" s="77">
        <v>6</v>
      </c>
      <c r="Q31" s="77">
        <v>12</v>
      </c>
      <c r="R31" s="77">
        <v>50</v>
      </c>
      <c r="S31" s="77"/>
      <c r="T31" s="77">
        <v>4</v>
      </c>
      <c r="U31" s="77"/>
      <c r="V31" s="77">
        <v>3</v>
      </c>
      <c r="W31" s="77">
        <v>10</v>
      </c>
      <c r="X31" s="77"/>
      <c r="Y31" s="77"/>
      <c r="Z31" s="77">
        <v>1</v>
      </c>
      <c r="AA31" s="77">
        <v>13</v>
      </c>
      <c r="AB31" s="77">
        <v>11</v>
      </c>
      <c r="AC31" s="77">
        <v>9</v>
      </c>
      <c r="AD31" s="77">
        <v>3</v>
      </c>
      <c r="AE31" s="77">
        <v>36</v>
      </c>
      <c r="AF31" s="77">
        <v>2</v>
      </c>
      <c r="AG31" s="77"/>
      <c r="AH31" s="77">
        <v>70</v>
      </c>
      <c r="AI31" s="77">
        <v>1</v>
      </c>
      <c r="AJ31" s="77"/>
      <c r="AK31" s="77"/>
      <c r="AL31" s="77"/>
      <c r="AM31" s="77"/>
      <c r="AN31" s="77"/>
      <c r="AO31" s="119">
        <v>3</v>
      </c>
      <c r="AP31" s="119"/>
      <c r="AQ31" s="119"/>
      <c r="AR31" s="119">
        <v>1</v>
      </c>
      <c r="AS31" s="119">
        <v>20</v>
      </c>
      <c r="AT31" s="119"/>
      <c r="AU31" s="119"/>
      <c r="AV31" s="119"/>
      <c r="AW31" s="119"/>
      <c r="AX31" s="119"/>
      <c r="AY31" s="119"/>
      <c r="AZ31" s="119"/>
      <c r="BA31" s="119"/>
      <c r="BB31" s="119">
        <v>2</v>
      </c>
      <c r="BC31" s="119">
        <v>4</v>
      </c>
      <c r="BD31" s="119"/>
      <c r="BE31" s="119"/>
      <c r="BF31" s="119"/>
      <c r="BG31" s="119"/>
      <c r="BH31" s="119"/>
      <c r="BI31" s="119"/>
      <c r="BJ31" s="119">
        <v>5</v>
      </c>
      <c r="BK31" s="119">
        <v>5</v>
      </c>
      <c r="BL31" s="119">
        <v>2</v>
      </c>
      <c r="BM31" s="119">
        <v>40</v>
      </c>
      <c r="BN31" s="119">
        <v>1</v>
      </c>
      <c r="BO31" s="119">
        <v>5</v>
      </c>
      <c r="BP31" s="119"/>
      <c r="BQ31" s="119"/>
      <c r="BR31" s="119">
        <v>6</v>
      </c>
      <c r="BS31" s="119">
        <v>30</v>
      </c>
    </row>
    <row r="32" spans="1:106" s="13" customFormat="1">
      <c r="A32" s="96">
        <v>28</v>
      </c>
      <c r="B32" s="96" t="s">
        <v>144</v>
      </c>
      <c r="C32" s="96">
        <v>19732</v>
      </c>
      <c r="D32" s="92" t="s">
        <v>172</v>
      </c>
      <c r="E32" s="92">
        <f t="shared" si="0"/>
        <v>1</v>
      </c>
      <c r="F32" s="89" t="s">
        <v>64</v>
      </c>
      <c r="G32" s="116">
        <f t="shared" ref="G32" si="5">SUM(J32:R32)</f>
        <v>13</v>
      </c>
      <c r="H32" s="116">
        <f t="shared" ref="H32" si="6">SUM(S32:AA32)</f>
        <v>1</v>
      </c>
      <c r="I32" s="121"/>
      <c r="J32" s="121"/>
      <c r="K32" s="122"/>
      <c r="L32" s="122"/>
      <c r="M32" s="122">
        <v>4</v>
      </c>
      <c r="N32" s="122">
        <v>3</v>
      </c>
      <c r="O32" s="122"/>
      <c r="P32" s="122">
        <v>1</v>
      </c>
      <c r="Q32" s="122">
        <v>3</v>
      </c>
      <c r="R32" s="122">
        <v>2</v>
      </c>
      <c r="S32" s="122">
        <v>0</v>
      </c>
      <c r="T32" s="122"/>
      <c r="U32" s="122"/>
      <c r="V32" s="122"/>
      <c r="W32" s="122"/>
      <c r="X32" s="122"/>
      <c r="Y32" s="122"/>
      <c r="Z32" s="122"/>
      <c r="AA32" s="122">
        <v>1</v>
      </c>
      <c r="AB32" s="122">
        <v>5</v>
      </c>
      <c r="AC32" s="122"/>
      <c r="AD32" s="122"/>
      <c r="AE32" s="122">
        <v>3</v>
      </c>
      <c r="AF32" s="122">
        <v>3</v>
      </c>
      <c r="AG32" s="122">
        <v>1</v>
      </c>
      <c r="AH32" s="122">
        <v>12</v>
      </c>
      <c r="AI32" s="122"/>
      <c r="AJ32" s="122"/>
      <c r="AK32" s="122"/>
      <c r="AL32" s="122"/>
      <c r="AM32" s="122"/>
      <c r="AN32" s="122"/>
      <c r="AO32" s="123">
        <v>3</v>
      </c>
      <c r="AP32" s="123"/>
      <c r="AQ32" s="123">
        <v>4</v>
      </c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>
        <v>1</v>
      </c>
      <c r="BK32" s="123">
        <v>3</v>
      </c>
      <c r="BL32" s="123">
        <v>1</v>
      </c>
      <c r="BM32" s="123">
        <v>10</v>
      </c>
      <c r="BN32" s="123">
        <v>1</v>
      </c>
      <c r="BO32" s="123">
        <v>8</v>
      </c>
      <c r="BP32" s="123"/>
      <c r="BQ32" s="123"/>
      <c r="BR32" s="123">
        <v>1</v>
      </c>
      <c r="BS32" s="123">
        <v>10</v>
      </c>
      <c r="BT32" s="13" t="s">
        <v>173</v>
      </c>
    </row>
    <row r="33" spans="1:71" s="3" customFormat="1" ht="15" customHeight="1">
      <c r="A33" s="186" t="s">
        <v>57</v>
      </c>
      <c r="B33" s="186"/>
      <c r="C33" s="186"/>
      <c r="D33" s="186"/>
      <c r="E33" s="66" t="str">
        <f t="shared" si="0"/>
        <v/>
      </c>
      <c r="F33" s="15"/>
      <c r="G33" s="36">
        <f>SUM(G5:G32)</f>
        <v>2109</v>
      </c>
      <c r="H33" s="36">
        <f t="shared" ref="H33:BS33" si="7">SUM(H5:H32)</f>
        <v>1156</v>
      </c>
      <c r="I33" s="36">
        <f t="shared" si="7"/>
        <v>0</v>
      </c>
      <c r="J33" s="36">
        <f t="shared" si="7"/>
        <v>0</v>
      </c>
      <c r="K33" s="36">
        <f t="shared" si="7"/>
        <v>29</v>
      </c>
      <c r="L33" s="36">
        <f t="shared" si="7"/>
        <v>97</v>
      </c>
      <c r="M33" s="36">
        <f t="shared" si="7"/>
        <v>307</v>
      </c>
      <c r="N33" s="36">
        <f t="shared" si="7"/>
        <v>820</v>
      </c>
      <c r="O33" s="36">
        <f t="shared" si="7"/>
        <v>42</v>
      </c>
      <c r="P33" s="36">
        <f t="shared" si="7"/>
        <v>95</v>
      </c>
      <c r="Q33" s="36">
        <f t="shared" si="7"/>
        <v>246</v>
      </c>
      <c r="R33" s="36">
        <f t="shared" si="7"/>
        <v>473</v>
      </c>
      <c r="S33" s="36">
        <f t="shared" si="7"/>
        <v>0</v>
      </c>
      <c r="T33" s="36">
        <f t="shared" si="7"/>
        <v>108</v>
      </c>
      <c r="U33" s="36">
        <f t="shared" si="7"/>
        <v>96</v>
      </c>
      <c r="V33" s="36">
        <f t="shared" si="7"/>
        <v>156</v>
      </c>
      <c r="W33" s="36">
        <f t="shared" si="7"/>
        <v>311</v>
      </c>
      <c r="X33" s="36">
        <f t="shared" si="7"/>
        <v>103</v>
      </c>
      <c r="Y33" s="36">
        <f t="shared" si="7"/>
        <v>69</v>
      </c>
      <c r="Z33" s="36">
        <f t="shared" si="7"/>
        <v>113</v>
      </c>
      <c r="AA33" s="36">
        <f t="shared" si="7"/>
        <v>200</v>
      </c>
      <c r="AB33" s="36">
        <f t="shared" si="7"/>
        <v>338</v>
      </c>
      <c r="AC33" s="36">
        <f t="shared" si="7"/>
        <v>87</v>
      </c>
      <c r="AD33" s="36">
        <f t="shared" si="7"/>
        <v>95</v>
      </c>
      <c r="AE33" s="36">
        <f t="shared" si="7"/>
        <v>135</v>
      </c>
      <c r="AF33" s="36">
        <f t="shared" si="7"/>
        <v>176.3</v>
      </c>
      <c r="AG33" s="36">
        <f t="shared" si="7"/>
        <v>73.72</v>
      </c>
      <c r="AH33" s="36">
        <f t="shared" si="7"/>
        <v>1714</v>
      </c>
      <c r="AI33" s="36">
        <f t="shared" si="7"/>
        <v>20</v>
      </c>
      <c r="AJ33" s="36">
        <f t="shared" si="7"/>
        <v>21</v>
      </c>
      <c r="AK33" s="36">
        <f t="shared" si="7"/>
        <v>2</v>
      </c>
      <c r="AL33" s="36">
        <f t="shared" si="7"/>
        <v>2</v>
      </c>
      <c r="AM33" s="36">
        <f t="shared" si="7"/>
        <v>0</v>
      </c>
      <c r="AN33" s="36">
        <f t="shared" si="7"/>
        <v>6</v>
      </c>
      <c r="AO33" s="36">
        <f t="shared" si="7"/>
        <v>323.7</v>
      </c>
      <c r="AP33" s="36">
        <f t="shared" si="7"/>
        <v>131.01999999999998</v>
      </c>
      <c r="AQ33" s="36">
        <f t="shared" si="7"/>
        <v>573.62</v>
      </c>
      <c r="AR33" s="36">
        <f t="shared" si="7"/>
        <v>24</v>
      </c>
      <c r="AS33" s="36">
        <f t="shared" si="7"/>
        <v>849</v>
      </c>
      <c r="AT33" s="36">
        <f t="shared" si="7"/>
        <v>12</v>
      </c>
      <c r="AU33" s="36">
        <f t="shared" si="7"/>
        <v>39</v>
      </c>
      <c r="AV33" s="36">
        <f t="shared" si="7"/>
        <v>0</v>
      </c>
      <c r="AW33" s="36">
        <f t="shared" si="7"/>
        <v>0</v>
      </c>
      <c r="AX33" s="36">
        <f t="shared" si="7"/>
        <v>6</v>
      </c>
      <c r="AY33" s="36">
        <f t="shared" si="7"/>
        <v>20</v>
      </c>
      <c r="AZ33" s="36">
        <f t="shared" si="7"/>
        <v>0</v>
      </c>
      <c r="BA33" s="36">
        <f t="shared" si="7"/>
        <v>0</v>
      </c>
      <c r="BB33" s="36">
        <f t="shared" si="7"/>
        <v>205</v>
      </c>
      <c r="BC33" s="36">
        <f t="shared" si="7"/>
        <v>503</v>
      </c>
      <c r="BD33" s="36">
        <f t="shared" si="7"/>
        <v>3</v>
      </c>
      <c r="BE33" s="36">
        <f t="shared" si="7"/>
        <v>76</v>
      </c>
      <c r="BF33" s="36">
        <f t="shared" si="7"/>
        <v>36</v>
      </c>
      <c r="BG33" s="36">
        <f t="shared" si="7"/>
        <v>94</v>
      </c>
      <c r="BH33" s="36">
        <f t="shared" si="7"/>
        <v>6</v>
      </c>
      <c r="BI33" s="36">
        <f t="shared" si="7"/>
        <v>57.5</v>
      </c>
      <c r="BJ33" s="36">
        <f t="shared" si="7"/>
        <v>86</v>
      </c>
      <c r="BK33" s="36">
        <f t="shared" si="7"/>
        <v>241</v>
      </c>
      <c r="BL33" s="36">
        <f t="shared" si="7"/>
        <v>22</v>
      </c>
      <c r="BM33" s="36">
        <f t="shared" si="7"/>
        <v>382.5</v>
      </c>
      <c r="BN33" s="36">
        <f t="shared" si="7"/>
        <v>57</v>
      </c>
      <c r="BO33" s="36">
        <f t="shared" si="7"/>
        <v>309</v>
      </c>
      <c r="BP33" s="36">
        <f t="shared" si="7"/>
        <v>16</v>
      </c>
      <c r="BQ33" s="36">
        <f t="shared" si="7"/>
        <v>113.5</v>
      </c>
      <c r="BR33" s="36">
        <f t="shared" si="7"/>
        <v>191</v>
      </c>
      <c r="BS33" s="36">
        <f t="shared" si="7"/>
        <v>574</v>
      </c>
    </row>
    <row r="34" spans="1:71" s="3" customFormat="1" ht="15" customHeight="1">
      <c r="A34" s="185" t="s">
        <v>58</v>
      </c>
      <c r="B34" s="185"/>
      <c r="C34" s="185"/>
      <c r="D34" s="185"/>
      <c r="E34" s="66" t="str">
        <f t="shared" si="0"/>
        <v/>
      </c>
      <c r="F34" s="67"/>
      <c r="G34" s="36">
        <v>2152</v>
      </c>
      <c r="H34" s="36">
        <v>1135</v>
      </c>
      <c r="I34" s="118">
        <v>0</v>
      </c>
      <c r="J34" s="43">
        <v>0</v>
      </c>
      <c r="K34" s="43">
        <v>34</v>
      </c>
      <c r="L34" s="43">
        <v>95</v>
      </c>
      <c r="M34" s="43">
        <v>314</v>
      </c>
      <c r="N34" s="43">
        <v>848</v>
      </c>
      <c r="O34" s="43">
        <v>43</v>
      </c>
      <c r="P34" s="43">
        <v>88</v>
      </c>
      <c r="Q34" s="43">
        <v>250</v>
      </c>
      <c r="R34" s="43">
        <v>480</v>
      </c>
      <c r="S34" s="43">
        <v>0</v>
      </c>
      <c r="T34" s="43">
        <v>123</v>
      </c>
      <c r="U34" s="43">
        <v>95</v>
      </c>
      <c r="V34" s="43">
        <v>146</v>
      </c>
      <c r="W34" s="43">
        <v>311</v>
      </c>
      <c r="X34" s="43">
        <v>98</v>
      </c>
      <c r="Y34" s="43">
        <v>64</v>
      </c>
      <c r="Z34" s="43">
        <v>106</v>
      </c>
      <c r="AA34" s="43">
        <v>192</v>
      </c>
      <c r="AB34" s="43">
        <v>256</v>
      </c>
      <c r="AC34" s="43">
        <v>85</v>
      </c>
      <c r="AD34" s="43">
        <v>123</v>
      </c>
      <c r="AE34" s="43">
        <v>98</v>
      </c>
      <c r="AF34" s="43">
        <v>161</v>
      </c>
      <c r="AG34" s="43">
        <v>82.5</v>
      </c>
      <c r="AH34" s="43">
        <v>1740</v>
      </c>
      <c r="AI34" s="43">
        <v>16</v>
      </c>
      <c r="AJ34" s="43">
        <v>3</v>
      </c>
      <c r="AK34" s="43">
        <v>4</v>
      </c>
      <c r="AL34" s="43">
        <v>0</v>
      </c>
      <c r="AM34" s="43">
        <v>2</v>
      </c>
      <c r="AN34" s="43">
        <v>4</v>
      </c>
      <c r="AO34" s="43">
        <v>300.3</v>
      </c>
      <c r="AP34" s="43">
        <v>143.85</v>
      </c>
      <c r="AQ34" s="43">
        <v>648.75</v>
      </c>
      <c r="AR34" s="48">
        <v>23</v>
      </c>
      <c r="AS34" s="48">
        <v>815</v>
      </c>
      <c r="AT34" s="48">
        <v>11</v>
      </c>
      <c r="AU34" s="48">
        <v>31</v>
      </c>
      <c r="AV34" s="48">
        <v>0</v>
      </c>
      <c r="AW34" s="48">
        <v>0</v>
      </c>
      <c r="AX34" s="48">
        <v>6</v>
      </c>
      <c r="AY34" s="48">
        <v>20</v>
      </c>
      <c r="AZ34" s="48">
        <v>2</v>
      </c>
      <c r="BA34" s="48">
        <v>22</v>
      </c>
      <c r="BB34" s="48">
        <v>209</v>
      </c>
      <c r="BC34" s="48">
        <v>518.5</v>
      </c>
      <c r="BD34" s="48">
        <v>2</v>
      </c>
      <c r="BE34" s="48">
        <v>72</v>
      </c>
      <c r="BF34" s="48">
        <v>40</v>
      </c>
      <c r="BG34" s="48">
        <v>90</v>
      </c>
      <c r="BH34" s="48">
        <v>7</v>
      </c>
      <c r="BI34" s="48">
        <v>83</v>
      </c>
      <c r="BJ34" s="48">
        <v>95</v>
      </c>
      <c r="BK34" s="48">
        <v>215</v>
      </c>
      <c r="BL34" s="48">
        <v>21</v>
      </c>
      <c r="BM34" s="48">
        <v>372.5</v>
      </c>
      <c r="BN34" s="48">
        <v>84</v>
      </c>
      <c r="BO34" s="48">
        <v>310</v>
      </c>
      <c r="BP34" s="48">
        <v>18</v>
      </c>
      <c r="BQ34" s="48">
        <v>103</v>
      </c>
      <c r="BR34" s="48">
        <v>149</v>
      </c>
      <c r="BS34" s="48">
        <v>307</v>
      </c>
    </row>
    <row r="35" spans="1:71" s="3" customFormat="1" ht="15" customHeight="1">
      <c r="A35" s="185" t="s">
        <v>59</v>
      </c>
      <c r="B35" s="185"/>
      <c r="C35" s="185"/>
      <c r="D35" s="185"/>
      <c r="E35" s="67"/>
      <c r="F35" s="67"/>
      <c r="G35" s="26">
        <f>IF(G33=0,"",G33/G34)</f>
        <v>0.98001858736059477</v>
      </c>
      <c r="H35" s="26">
        <f t="shared" ref="H35:BS35" si="8">IF(H33=0,"",H33/H34)</f>
        <v>1.0185022026431718</v>
      </c>
      <c r="I35" s="4" t="str">
        <f t="shared" si="8"/>
        <v/>
      </c>
      <c r="J35" s="26" t="str">
        <f t="shared" si="8"/>
        <v/>
      </c>
      <c r="K35" s="26">
        <f t="shared" si="8"/>
        <v>0.8529411764705882</v>
      </c>
      <c r="L35" s="26">
        <f t="shared" si="8"/>
        <v>1.0210526315789474</v>
      </c>
      <c r="M35" s="26">
        <f t="shared" si="8"/>
        <v>0.97770700636942676</v>
      </c>
      <c r="N35" s="26">
        <f t="shared" si="8"/>
        <v>0.96698113207547165</v>
      </c>
      <c r="O35" s="26">
        <f t="shared" si="8"/>
        <v>0.97674418604651159</v>
      </c>
      <c r="P35" s="26">
        <f t="shared" si="8"/>
        <v>1.0795454545454546</v>
      </c>
      <c r="Q35" s="26">
        <f t="shared" si="8"/>
        <v>0.98399999999999999</v>
      </c>
      <c r="R35" s="26">
        <f t="shared" si="8"/>
        <v>0.98541666666666672</v>
      </c>
      <c r="S35" s="26" t="str">
        <f t="shared" si="8"/>
        <v/>
      </c>
      <c r="T35" s="26">
        <f t="shared" si="8"/>
        <v>0.87804878048780488</v>
      </c>
      <c r="U35" s="26">
        <f t="shared" si="8"/>
        <v>1.0105263157894737</v>
      </c>
      <c r="V35" s="26">
        <f t="shared" si="8"/>
        <v>1.0684931506849316</v>
      </c>
      <c r="W35" s="26">
        <f t="shared" si="8"/>
        <v>1</v>
      </c>
      <c r="X35" s="26">
        <f t="shared" si="8"/>
        <v>1.0510204081632653</v>
      </c>
      <c r="Y35" s="26">
        <f t="shared" si="8"/>
        <v>1.078125</v>
      </c>
      <c r="Z35" s="26">
        <f t="shared" si="8"/>
        <v>1.0660377358490567</v>
      </c>
      <c r="AA35" s="26">
        <f t="shared" si="8"/>
        <v>1.0416666666666667</v>
      </c>
      <c r="AB35" s="26">
        <f t="shared" si="8"/>
        <v>1.3203125</v>
      </c>
      <c r="AC35" s="26">
        <f t="shared" si="8"/>
        <v>1.0235294117647058</v>
      </c>
      <c r="AD35" s="26">
        <f t="shared" si="8"/>
        <v>0.77235772357723576</v>
      </c>
      <c r="AE35" s="26">
        <f t="shared" si="8"/>
        <v>1.3775510204081634</v>
      </c>
      <c r="AF35" s="26">
        <f t="shared" si="8"/>
        <v>1.0950310559006211</v>
      </c>
      <c r="AG35" s="26">
        <f t="shared" si="8"/>
        <v>0.89357575757575758</v>
      </c>
      <c r="AH35" s="26">
        <f t="shared" si="8"/>
        <v>0.98505747126436782</v>
      </c>
      <c r="AI35" s="26">
        <f t="shared" si="8"/>
        <v>1.25</v>
      </c>
      <c r="AJ35" s="26">
        <f t="shared" si="8"/>
        <v>7</v>
      </c>
      <c r="AK35" s="26">
        <f t="shared" si="8"/>
        <v>0.5</v>
      </c>
      <c r="AL35" s="26" t="e">
        <f t="shared" si="8"/>
        <v>#DIV/0!</v>
      </c>
      <c r="AM35" s="26" t="str">
        <f t="shared" si="8"/>
        <v/>
      </c>
      <c r="AN35" s="26">
        <f t="shared" si="8"/>
        <v>1.5</v>
      </c>
      <c r="AO35" s="26">
        <f t="shared" si="8"/>
        <v>1.0779220779220779</v>
      </c>
      <c r="AP35" s="26">
        <f t="shared" si="8"/>
        <v>0.91080987139381286</v>
      </c>
      <c r="AQ35" s="26">
        <f t="shared" si="8"/>
        <v>0.88419267822736036</v>
      </c>
      <c r="AR35" s="26">
        <f t="shared" si="8"/>
        <v>1.0434782608695652</v>
      </c>
      <c r="AS35" s="26">
        <f t="shared" si="8"/>
        <v>1.0417177914110429</v>
      </c>
      <c r="AT35" s="26">
        <f t="shared" si="8"/>
        <v>1.0909090909090908</v>
      </c>
      <c r="AU35" s="26">
        <f t="shared" si="8"/>
        <v>1.2580645161290323</v>
      </c>
      <c r="AV35" s="26" t="str">
        <f t="shared" si="8"/>
        <v/>
      </c>
      <c r="AW35" s="26" t="str">
        <f t="shared" si="8"/>
        <v/>
      </c>
      <c r="AX35" s="26">
        <f t="shared" si="8"/>
        <v>1</v>
      </c>
      <c r="AY35" s="26">
        <f t="shared" si="8"/>
        <v>1</v>
      </c>
      <c r="AZ35" s="26" t="str">
        <f t="shared" si="8"/>
        <v/>
      </c>
      <c r="BA35" s="26" t="str">
        <f t="shared" si="8"/>
        <v/>
      </c>
      <c r="BB35" s="26">
        <f t="shared" si="8"/>
        <v>0.98086124401913877</v>
      </c>
      <c r="BC35" s="26">
        <f t="shared" si="8"/>
        <v>0.97010607521697201</v>
      </c>
      <c r="BD35" s="26">
        <f t="shared" si="8"/>
        <v>1.5</v>
      </c>
      <c r="BE35" s="26">
        <f t="shared" si="8"/>
        <v>1.0555555555555556</v>
      </c>
      <c r="BF35" s="26">
        <f t="shared" si="8"/>
        <v>0.9</v>
      </c>
      <c r="BG35" s="26">
        <f t="shared" si="8"/>
        <v>1.0444444444444445</v>
      </c>
      <c r="BH35" s="26">
        <f t="shared" si="8"/>
        <v>0.8571428571428571</v>
      </c>
      <c r="BI35" s="26">
        <f t="shared" si="8"/>
        <v>0.69277108433734935</v>
      </c>
      <c r="BJ35" s="26">
        <f t="shared" si="8"/>
        <v>0.90526315789473688</v>
      </c>
      <c r="BK35" s="26">
        <f t="shared" si="8"/>
        <v>1.1209302325581396</v>
      </c>
      <c r="BL35" s="26">
        <f t="shared" si="8"/>
        <v>1.0476190476190477</v>
      </c>
      <c r="BM35" s="26">
        <f t="shared" si="8"/>
        <v>1.0268456375838926</v>
      </c>
      <c r="BN35" s="26">
        <f t="shared" si="8"/>
        <v>0.6785714285714286</v>
      </c>
      <c r="BO35" s="26">
        <f t="shared" si="8"/>
        <v>0.99677419354838714</v>
      </c>
      <c r="BP35" s="26">
        <f t="shared" si="8"/>
        <v>0.88888888888888884</v>
      </c>
      <c r="BQ35" s="26">
        <f t="shared" si="8"/>
        <v>1.1019417475728155</v>
      </c>
      <c r="BR35" s="26">
        <f t="shared" si="8"/>
        <v>1.2818791946308725</v>
      </c>
      <c r="BS35" s="26">
        <f t="shared" si="8"/>
        <v>1.8697068403908794</v>
      </c>
    </row>
    <row r="36" spans="1:71">
      <c r="A36" s="97"/>
      <c r="B36" s="97"/>
      <c r="C36" s="99"/>
      <c r="D36" s="97"/>
      <c r="E36" s="64" t="str">
        <f>IF(F36="Y",1,"")</f>
        <v/>
      </c>
      <c r="F36" s="99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  <c r="BJ36" s="97"/>
      <c r="BK36" s="100"/>
      <c r="BL36" s="97"/>
      <c r="BM36" s="97"/>
      <c r="BN36" s="97"/>
      <c r="BO36" s="97"/>
      <c r="BP36" s="97"/>
      <c r="BQ36" s="97"/>
      <c r="BR36" s="97"/>
      <c r="BS36" s="97"/>
    </row>
    <row r="37" spans="1:71" ht="13">
      <c r="A37" s="97"/>
      <c r="B37" s="97"/>
      <c r="C37" s="99"/>
      <c r="D37" s="17" t="s">
        <v>141</v>
      </c>
      <c r="E37" s="17"/>
      <c r="F37" s="53">
        <f>SUM(E5:E31)</f>
        <v>16</v>
      </c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97"/>
      <c r="BK37" s="100"/>
      <c r="BL37" s="97"/>
      <c r="BM37" s="97"/>
      <c r="BN37" s="97"/>
      <c r="BO37" s="97"/>
      <c r="BP37" s="97"/>
      <c r="BQ37" s="97"/>
      <c r="BR37" s="97"/>
      <c r="BS37" s="97"/>
    </row>
    <row r="38" spans="1:71" ht="13">
      <c r="A38" s="97"/>
      <c r="B38" s="97"/>
      <c r="C38" s="99"/>
      <c r="D38" s="17" t="s">
        <v>142</v>
      </c>
      <c r="E38" s="17"/>
      <c r="F38" s="54">
        <f>+F37/A31</f>
        <v>0.59259259259259256</v>
      </c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100"/>
      <c r="BL38" s="97"/>
      <c r="BM38" s="97"/>
      <c r="BN38" s="97"/>
      <c r="BO38" s="97"/>
      <c r="BP38" s="97"/>
      <c r="BQ38" s="97"/>
      <c r="BR38" s="97"/>
      <c r="BS38" s="97"/>
    </row>
    <row r="39" spans="1:71">
      <c r="A39" s="97"/>
      <c r="B39" s="97"/>
      <c r="C39" s="99"/>
      <c r="D39" s="97"/>
      <c r="E39" s="64"/>
      <c r="F39" s="99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100"/>
      <c r="BL39" s="97"/>
      <c r="BM39" s="97"/>
      <c r="BN39" s="97"/>
      <c r="BO39" s="97"/>
      <c r="BP39" s="97"/>
      <c r="BQ39" s="97"/>
      <c r="BR39" s="97"/>
      <c r="BS39" s="97"/>
    </row>
    <row r="40" spans="1:71">
      <c r="A40" s="97"/>
      <c r="B40" s="97"/>
      <c r="C40" s="99"/>
      <c r="D40" s="97"/>
      <c r="E40" s="64"/>
      <c r="F40" s="99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100"/>
      <c r="BL40" s="97"/>
      <c r="BM40" s="97"/>
      <c r="BN40" s="97"/>
      <c r="BO40" s="97"/>
      <c r="BP40" s="97"/>
      <c r="BQ40" s="97"/>
      <c r="BR40" s="97"/>
      <c r="BS40" s="97"/>
    </row>
    <row r="41" spans="1:71" ht="13">
      <c r="A41" s="97"/>
      <c r="B41" s="97"/>
      <c r="C41" s="99"/>
      <c r="D41" s="17"/>
      <c r="E41" s="17"/>
      <c r="F41" s="18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4"/>
      <c r="AO41" s="124"/>
      <c r="AP41" s="124"/>
      <c r="AQ41" s="124"/>
      <c r="AR41" s="124"/>
      <c r="AS41" s="124"/>
      <c r="AT41" s="124"/>
      <c r="AU41" s="124"/>
      <c r="AV41" s="124"/>
      <c r="AW41" s="124"/>
      <c r="AX41" s="124"/>
      <c r="AY41" s="124"/>
      <c r="AZ41" s="124"/>
      <c r="BA41" s="124"/>
      <c r="BB41" s="124"/>
      <c r="BC41" s="124"/>
      <c r="BD41" s="124"/>
      <c r="BE41" s="124"/>
      <c r="BF41" s="124"/>
      <c r="BG41" s="124"/>
      <c r="BH41" s="124"/>
      <c r="BI41" s="124"/>
      <c r="BJ41" s="124"/>
      <c r="BK41" s="124"/>
      <c r="BL41" s="124"/>
      <c r="BM41" s="124"/>
      <c r="BN41" s="124"/>
      <c r="BO41" s="124"/>
      <c r="BP41" s="124"/>
      <c r="BQ41" s="124"/>
      <c r="BR41" s="124"/>
      <c r="BS41" s="124"/>
    </row>
    <row r="42" spans="1:71">
      <c r="A42" s="97"/>
      <c r="B42" s="97"/>
      <c r="C42" s="99"/>
      <c r="D42" s="97"/>
      <c r="E42" s="64"/>
      <c r="F42" s="99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100"/>
      <c r="BL42" s="97"/>
      <c r="BM42" s="97"/>
      <c r="BN42" s="97"/>
      <c r="BO42" s="97"/>
      <c r="BP42" s="97"/>
      <c r="BQ42" s="97"/>
      <c r="BR42" s="97"/>
      <c r="BS42" s="97"/>
    </row>
    <row r="43" spans="1:71">
      <c r="A43" s="97"/>
      <c r="B43" s="97"/>
      <c r="C43" s="99"/>
      <c r="D43" s="97"/>
      <c r="E43" s="64" t="str">
        <f t="shared" ref="E43:E68" si="9">IF(F43="Y",1,"")</f>
        <v/>
      </c>
      <c r="F43" s="99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7"/>
      <c r="BH43" s="97"/>
      <c r="BI43" s="97"/>
      <c r="BJ43" s="97"/>
      <c r="BK43" s="100"/>
      <c r="BL43" s="97"/>
      <c r="BM43" s="97"/>
      <c r="BN43" s="97"/>
      <c r="BO43" s="97"/>
      <c r="BP43" s="97"/>
      <c r="BQ43" s="97"/>
      <c r="BR43" s="97"/>
      <c r="BS43" s="97"/>
    </row>
    <row r="44" spans="1:71">
      <c r="A44" s="97"/>
      <c r="B44" s="97"/>
      <c r="C44" s="99"/>
      <c r="D44" s="97"/>
      <c r="E44" s="64" t="str">
        <f t="shared" si="9"/>
        <v/>
      </c>
      <c r="F44" s="99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97"/>
      <c r="BA44" s="97"/>
      <c r="BB44" s="97"/>
      <c r="BC44" s="97"/>
      <c r="BD44" s="97"/>
      <c r="BE44" s="97"/>
      <c r="BF44" s="97"/>
      <c r="BG44" s="97"/>
      <c r="BH44" s="97"/>
      <c r="BI44" s="97"/>
      <c r="BJ44" s="97"/>
      <c r="BK44" s="100"/>
      <c r="BL44" s="97"/>
      <c r="BM44" s="97"/>
      <c r="BN44" s="97"/>
      <c r="BO44" s="97"/>
      <c r="BP44" s="97"/>
      <c r="BQ44" s="97"/>
      <c r="BR44" s="97"/>
      <c r="BS44" s="97"/>
    </row>
    <row r="45" spans="1:71">
      <c r="A45" s="97"/>
      <c r="B45" s="97"/>
      <c r="C45" s="99"/>
      <c r="D45" s="97"/>
      <c r="E45" s="64" t="str">
        <f t="shared" si="9"/>
        <v/>
      </c>
      <c r="F45" s="99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7"/>
      <c r="BG45" s="97"/>
      <c r="BH45" s="97"/>
      <c r="BI45" s="97"/>
      <c r="BJ45" s="97"/>
      <c r="BK45" s="100"/>
      <c r="BL45" s="97"/>
      <c r="BM45" s="97"/>
      <c r="BN45" s="97"/>
      <c r="BO45" s="97"/>
      <c r="BP45" s="97"/>
      <c r="BQ45" s="97"/>
      <c r="BR45" s="97"/>
      <c r="BS45" s="97"/>
    </row>
    <row r="46" spans="1:71">
      <c r="A46" s="97"/>
      <c r="B46" s="97"/>
      <c r="C46" s="99"/>
      <c r="D46" s="97"/>
      <c r="E46" s="64" t="str">
        <f t="shared" si="9"/>
        <v/>
      </c>
      <c r="F46" s="99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97"/>
      <c r="BB46" s="97"/>
      <c r="BC46" s="97"/>
      <c r="BD46" s="97"/>
      <c r="BE46" s="97"/>
      <c r="BF46" s="97"/>
      <c r="BG46" s="97"/>
      <c r="BH46" s="97"/>
      <c r="BI46" s="97"/>
      <c r="BJ46" s="97"/>
      <c r="BK46" s="100"/>
      <c r="BL46" s="97"/>
      <c r="BM46" s="97"/>
      <c r="BN46" s="97"/>
      <c r="BO46" s="97"/>
      <c r="BP46" s="97"/>
      <c r="BQ46" s="97"/>
      <c r="BR46" s="97"/>
      <c r="BS46" s="97"/>
    </row>
    <row r="47" spans="1:71">
      <c r="A47" s="97"/>
      <c r="B47" s="97"/>
      <c r="C47" s="99"/>
      <c r="D47" s="97"/>
      <c r="E47" s="64" t="str">
        <f t="shared" si="9"/>
        <v/>
      </c>
      <c r="F47" s="99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7"/>
      <c r="BH47" s="97"/>
      <c r="BI47" s="97"/>
      <c r="BJ47" s="97"/>
      <c r="BK47" s="100"/>
      <c r="BL47" s="97"/>
      <c r="BM47" s="97"/>
      <c r="BN47" s="97"/>
      <c r="BO47" s="97"/>
      <c r="BP47" s="97"/>
      <c r="BQ47" s="97"/>
      <c r="BR47" s="97"/>
      <c r="BS47" s="97"/>
    </row>
    <row r="48" spans="1:71">
      <c r="A48" s="97"/>
      <c r="B48" s="97"/>
      <c r="C48" s="99"/>
      <c r="D48" s="97"/>
      <c r="E48" s="64" t="str">
        <f t="shared" si="9"/>
        <v/>
      </c>
      <c r="F48" s="99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7"/>
      <c r="AY48" s="97"/>
      <c r="AZ48" s="97"/>
      <c r="BA48" s="97"/>
      <c r="BB48" s="97"/>
      <c r="BC48" s="97"/>
      <c r="BD48" s="97"/>
      <c r="BE48" s="97"/>
      <c r="BF48" s="97"/>
      <c r="BG48" s="97"/>
      <c r="BH48" s="97"/>
      <c r="BI48" s="97"/>
      <c r="BJ48" s="97"/>
      <c r="BK48" s="100"/>
      <c r="BL48" s="97"/>
      <c r="BM48" s="97"/>
      <c r="BN48" s="97"/>
      <c r="BO48" s="97"/>
      <c r="BP48" s="97"/>
      <c r="BQ48" s="97"/>
      <c r="BR48" s="97"/>
      <c r="BS48" s="97"/>
    </row>
    <row r="49" spans="5:5">
      <c r="E49" s="64" t="str">
        <f t="shared" si="9"/>
        <v/>
      </c>
    </row>
    <row r="50" spans="5:5">
      <c r="E50" s="64" t="str">
        <f t="shared" si="9"/>
        <v/>
      </c>
    </row>
    <row r="51" spans="5:5">
      <c r="E51" s="64" t="str">
        <f t="shared" si="9"/>
        <v/>
      </c>
    </row>
    <row r="52" spans="5:5">
      <c r="E52" s="64" t="str">
        <f t="shared" si="9"/>
        <v/>
      </c>
    </row>
    <row r="53" spans="5:5">
      <c r="E53" s="64" t="str">
        <f t="shared" si="9"/>
        <v/>
      </c>
    </row>
    <row r="54" spans="5:5">
      <c r="E54" s="64" t="str">
        <f t="shared" si="9"/>
        <v/>
      </c>
    </row>
    <row r="55" spans="5:5">
      <c r="E55" s="64" t="str">
        <f t="shared" si="9"/>
        <v/>
      </c>
    </row>
    <row r="56" spans="5:5">
      <c r="E56" s="64" t="str">
        <f t="shared" si="9"/>
        <v/>
      </c>
    </row>
    <row r="57" spans="5:5">
      <c r="E57" s="64" t="str">
        <f t="shared" si="9"/>
        <v/>
      </c>
    </row>
    <row r="58" spans="5:5">
      <c r="E58" s="64" t="str">
        <f t="shared" si="9"/>
        <v/>
      </c>
    </row>
    <row r="59" spans="5:5">
      <c r="E59" s="64" t="str">
        <f t="shared" si="9"/>
        <v/>
      </c>
    </row>
    <row r="60" spans="5:5">
      <c r="E60" s="64" t="str">
        <f t="shared" si="9"/>
        <v/>
      </c>
    </row>
    <row r="61" spans="5:5">
      <c r="E61" s="64" t="str">
        <f t="shared" si="9"/>
        <v/>
      </c>
    </row>
    <row r="62" spans="5:5">
      <c r="E62" s="64" t="str">
        <f t="shared" si="9"/>
        <v/>
      </c>
    </row>
    <row r="63" spans="5:5">
      <c r="E63" s="64" t="str">
        <f t="shared" si="9"/>
        <v/>
      </c>
    </row>
    <row r="64" spans="5:5">
      <c r="E64" s="64" t="str">
        <f t="shared" si="9"/>
        <v/>
      </c>
    </row>
    <row r="65" spans="5:5">
      <c r="E65" s="64" t="str">
        <f t="shared" si="9"/>
        <v/>
      </c>
    </row>
    <row r="66" spans="5:5">
      <c r="E66" s="64" t="str">
        <f t="shared" si="9"/>
        <v/>
      </c>
    </row>
    <row r="67" spans="5:5">
      <c r="E67" s="64" t="str">
        <f t="shared" si="9"/>
        <v/>
      </c>
    </row>
    <row r="68" spans="5:5">
      <c r="E68" s="64" t="str">
        <f t="shared" si="9"/>
        <v/>
      </c>
    </row>
    <row r="69" spans="5:5">
      <c r="E69" s="64" t="str">
        <f t="shared" ref="E69:E77" si="10">IF(F69="Y",1,"")</f>
        <v/>
      </c>
    </row>
    <row r="70" spans="5:5">
      <c r="E70" s="64" t="str">
        <f t="shared" si="10"/>
        <v/>
      </c>
    </row>
    <row r="71" spans="5:5">
      <c r="E71" s="64" t="str">
        <f t="shared" si="10"/>
        <v/>
      </c>
    </row>
    <row r="72" spans="5:5">
      <c r="E72" s="64" t="str">
        <f t="shared" si="10"/>
        <v/>
      </c>
    </row>
    <row r="73" spans="5:5">
      <c r="E73" s="64" t="str">
        <f t="shared" si="10"/>
        <v/>
      </c>
    </row>
    <row r="74" spans="5:5">
      <c r="E74" s="64" t="str">
        <f t="shared" si="10"/>
        <v/>
      </c>
    </row>
    <row r="75" spans="5:5">
      <c r="E75" s="64" t="str">
        <f t="shared" si="10"/>
        <v/>
      </c>
    </row>
    <row r="76" spans="5:5">
      <c r="E76" s="64" t="str">
        <f t="shared" si="10"/>
        <v/>
      </c>
    </row>
    <row r="77" spans="5:5">
      <c r="E77" s="64" t="str">
        <f t="shared" si="10"/>
        <v/>
      </c>
    </row>
  </sheetData>
  <mergeCells count="39">
    <mergeCell ref="BF3:BG3"/>
    <mergeCell ref="BN3:BO3"/>
    <mergeCell ref="AR3:AS3"/>
    <mergeCell ref="AT3:AU3"/>
    <mergeCell ref="AV3:AW3"/>
    <mergeCell ref="AX3:AY3"/>
    <mergeCell ref="AZ3:BA3"/>
    <mergeCell ref="G1:G4"/>
    <mergeCell ref="H1:H4"/>
    <mergeCell ref="I1:I4"/>
    <mergeCell ref="AV2:AY2"/>
    <mergeCell ref="AK1:AL3"/>
    <mergeCell ref="AM1:AN3"/>
    <mergeCell ref="AO1:AQ3"/>
    <mergeCell ref="AR1:BS1"/>
    <mergeCell ref="AR2:AU2"/>
    <mergeCell ref="AZ2:BC2"/>
    <mergeCell ref="BD2:BG2"/>
    <mergeCell ref="BH2:BK2"/>
    <mergeCell ref="BL2:BO2"/>
    <mergeCell ref="BP3:BQ3"/>
    <mergeCell ref="BB3:BC3"/>
    <mergeCell ref="BD3:BE3"/>
    <mergeCell ref="A35:D35"/>
    <mergeCell ref="A34:D34"/>
    <mergeCell ref="A33:D33"/>
    <mergeCell ref="BR3:BS3"/>
    <mergeCell ref="BH3:BI3"/>
    <mergeCell ref="BJ3:BK3"/>
    <mergeCell ref="BL3:BM3"/>
    <mergeCell ref="J1:R3"/>
    <mergeCell ref="S1:AA3"/>
    <mergeCell ref="AB1:AE3"/>
    <mergeCell ref="AF1:AH3"/>
    <mergeCell ref="AI1:AJ3"/>
    <mergeCell ref="BP2:BS2"/>
    <mergeCell ref="A1:D4"/>
    <mergeCell ref="E1:E4"/>
    <mergeCell ref="F1:F4"/>
  </mergeCells>
  <phoneticPr fontId="0" type="noConversion"/>
  <printOptions horizontalCentered="1"/>
  <pageMargins left="0.24" right="0.18" top="0.56000000000000005" bottom="0.47" header="0.51181102362204722" footer="0.51181102362204722"/>
  <pageSetup paperSize="9" scale="51" fitToWidth="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Y77"/>
  <sheetViews>
    <sheetView topLeftCell="AX1" zoomScaleNormal="100" workbookViewId="0">
      <pane ySplit="4200" topLeftCell="A37" activePane="bottomLeft"/>
      <selection pane="bottomLeft" activeCell="G54" sqref="G54:BS54"/>
    </sheetView>
  </sheetViews>
  <sheetFormatPr defaultColWidth="9.453125" defaultRowHeight="12.5"/>
  <cols>
    <col min="1" max="2" width="9.453125" style="1"/>
    <col min="3" max="3" width="6.54296875" style="2" customWidth="1"/>
    <col min="4" max="4" width="45" style="1" customWidth="1"/>
    <col min="5" max="5" width="10.453125" style="1" hidden="1" customWidth="1"/>
    <col min="6" max="6" width="10.453125" style="2" customWidth="1"/>
    <col min="7" max="8" width="11.453125" style="1" customWidth="1"/>
    <col min="9" max="9" width="11.453125" style="1" hidden="1" customWidth="1"/>
    <col min="10" max="62" width="11.453125" style="1" customWidth="1"/>
    <col min="63" max="63" width="11.453125" style="5" customWidth="1"/>
    <col min="64" max="71" width="11.453125" style="1" customWidth="1"/>
    <col min="72" max="16384" width="9.453125" style="1"/>
  </cols>
  <sheetData>
    <row r="1" spans="1:122" ht="33" customHeight="1">
      <c r="A1" s="178" t="s">
        <v>174</v>
      </c>
      <c r="B1" s="178"/>
      <c r="C1" s="178"/>
      <c r="D1" s="178"/>
      <c r="E1" s="179"/>
      <c r="F1" s="182" t="s">
        <v>61</v>
      </c>
      <c r="G1" s="177" t="s">
        <v>7</v>
      </c>
      <c r="H1" s="177" t="s">
        <v>8</v>
      </c>
      <c r="I1" s="184" t="s">
        <v>9</v>
      </c>
      <c r="J1" s="167" t="s">
        <v>10</v>
      </c>
      <c r="K1" s="167"/>
      <c r="L1" s="167"/>
      <c r="M1" s="167"/>
      <c r="N1" s="167"/>
      <c r="O1" s="167"/>
      <c r="P1" s="167"/>
      <c r="Q1" s="167"/>
      <c r="R1" s="167"/>
      <c r="S1" s="167" t="s">
        <v>11</v>
      </c>
      <c r="T1" s="167"/>
      <c r="U1" s="167"/>
      <c r="V1" s="167"/>
      <c r="W1" s="167"/>
      <c r="X1" s="167"/>
      <c r="Y1" s="167"/>
      <c r="Z1" s="167"/>
      <c r="AA1" s="167"/>
      <c r="AB1" s="153" t="s">
        <v>12</v>
      </c>
      <c r="AC1" s="153"/>
      <c r="AD1" s="153"/>
      <c r="AE1" s="153"/>
      <c r="AF1" s="168" t="s">
        <v>13</v>
      </c>
      <c r="AG1" s="168"/>
      <c r="AH1" s="168"/>
      <c r="AI1" s="153" t="s">
        <v>14</v>
      </c>
      <c r="AJ1" s="153"/>
      <c r="AK1" s="153" t="s">
        <v>15</v>
      </c>
      <c r="AL1" s="153"/>
      <c r="AM1" s="168" t="s">
        <v>16</v>
      </c>
      <c r="AN1" s="168"/>
      <c r="AO1" s="167" t="s">
        <v>17</v>
      </c>
      <c r="AP1" s="167"/>
      <c r="AQ1" s="167"/>
      <c r="AR1" s="153" t="s">
        <v>18</v>
      </c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3"/>
      <c r="BK1" s="153"/>
      <c r="BL1" s="153"/>
      <c r="BM1" s="153"/>
      <c r="BN1" s="153"/>
      <c r="BO1" s="153"/>
      <c r="BP1" s="153"/>
      <c r="BQ1" s="153"/>
      <c r="BR1" s="153"/>
      <c r="BS1" s="153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7"/>
      <c r="CS1" s="97"/>
      <c r="CT1" s="97"/>
      <c r="CU1" s="97"/>
      <c r="CV1" s="97"/>
      <c r="CW1" s="97"/>
      <c r="CX1" s="97"/>
      <c r="CY1" s="97"/>
      <c r="CZ1" s="97"/>
      <c r="DA1" s="97"/>
      <c r="DB1" s="97"/>
      <c r="DC1" s="97"/>
      <c r="DD1" s="97"/>
      <c r="DE1" s="97"/>
      <c r="DF1" s="97"/>
      <c r="DG1" s="97"/>
      <c r="DH1" s="97"/>
      <c r="DI1" s="97"/>
      <c r="DJ1" s="97"/>
      <c r="DK1" s="97"/>
      <c r="DL1" s="97"/>
      <c r="DM1" s="97"/>
      <c r="DN1" s="97"/>
      <c r="DO1" s="97"/>
      <c r="DP1" s="97"/>
      <c r="DQ1" s="97"/>
      <c r="DR1" s="97"/>
    </row>
    <row r="2" spans="1:122" ht="28.4" customHeight="1">
      <c r="A2" s="178"/>
      <c r="B2" s="178"/>
      <c r="C2" s="178"/>
      <c r="D2" s="178"/>
      <c r="E2" s="180"/>
      <c r="F2" s="183"/>
      <c r="G2" s="177"/>
      <c r="H2" s="177"/>
      <c r="I2" s="184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53"/>
      <c r="AC2" s="153"/>
      <c r="AD2" s="153"/>
      <c r="AE2" s="153"/>
      <c r="AF2" s="168"/>
      <c r="AG2" s="168"/>
      <c r="AH2" s="168"/>
      <c r="AI2" s="153"/>
      <c r="AJ2" s="153"/>
      <c r="AK2" s="153"/>
      <c r="AL2" s="153"/>
      <c r="AM2" s="168"/>
      <c r="AN2" s="168"/>
      <c r="AO2" s="167"/>
      <c r="AP2" s="167"/>
      <c r="AQ2" s="167"/>
      <c r="AR2" s="153" t="s">
        <v>19</v>
      </c>
      <c r="AS2" s="153"/>
      <c r="AT2" s="153"/>
      <c r="AU2" s="153"/>
      <c r="AV2" s="153" t="s">
        <v>20</v>
      </c>
      <c r="AW2" s="153"/>
      <c r="AX2" s="153"/>
      <c r="AY2" s="153"/>
      <c r="AZ2" s="153" t="s">
        <v>21</v>
      </c>
      <c r="BA2" s="153"/>
      <c r="BB2" s="153"/>
      <c r="BC2" s="153"/>
      <c r="BD2" s="153" t="s">
        <v>22</v>
      </c>
      <c r="BE2" s="153"/>
      <c r="BF2" s="153"/>
      <c r="BG2" s="153"/>
      <c r="BH2" s="153" t="s">
        <v>23</v>
      </c>
      <c r="BI2" s="153"/>
      <c r="BJ2" s="153"/>
      <c r="BK2" s="153"/>
      <c r="BL2" s="153" t="s">
        <v>24</v>
      </c>
      <c r="BM2" s="153"/>
      <c r="BN2" s="153"/>
      <c r="BO2" s="153"/>
      <c r="BP2" s="153" t="s">
        <v>25</v>
      </c>
      <c r="BQ2" s="153"/>
      <c r="BR2" s="153"/>
      <c r="BS2" s="153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  <c r="CU2" s="97"/>
      <c r="CV2" s="97"/>
      <c r="CW2" s="97"/>
      <c r="CX2" s="97"/>
      <c r="CY2" s="97"/>
      <c r="CZ2" s="97"/>
      <c r="DA2" s="97"/>
      <c r="DB2" s="97"/>
      <c r="DC2" s="97"/>
      <c r="DD2" s="97"/>
      <c r="DE2" s="97"/>
      <c r="DF2" s="97"/>
      <c r="DG2" s="97"/>
      <c r="DH2" s="97"/>
      <c r="DI2" s="97"/>
      <c r="DJ2" s="97"/>
      <c r="DK2" s="97"/>
      <c r="DL2" s="97"/>
      <c r="DM2" s="97"/>
      <c r="DN2" s="97"/>
      <c r="DO2" s="97"/>
      <c r="DP2" s="97"/>
      <c r="DQ2" s="97"/>
      <c r="DR2" s="97"/>
    </row>
    <row r="3" spans="1:122" ht="28.4" customHeight="1">
      <c r="A3" s="178"/>
      <c r="B3" s="178"/>
      <c r="C3" s="178"/>
      <c r="D3" s="178"/>
      <c r="E3" s="180"/>
      <c r="F3" s="183"/>
      <c r="G3" s="177"/>
      <c r="H3" s="177"/>
      <c r="I3" s="184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53"/>
      <c r="AC3" s="153"/>
      <c r="AD3" s="153"/>
      <c r="AE3" s="153"/>
      <c r="AF3" s="168"/>
      <c r="AG3" s="168"/>
      <c r="AH3" s="168"/>
      <c r="AI3" s="153"/>
      <c r="AJ3" s="153"/>
      <c r="AK3" s="153"/>
      <c r="AL3" s="153"/>
      <c r="AM3" s="168"/>
      <c r="AN3" s="168"/>
      <c r="AO3" s="167"/>
      <c r="AP3" s="167"/>
      <c r="AQ3" s="167"/>
      <c r="AR3" s="153" t="s">
        <v>26</v>
      </c>
      <c r="AS3" s="153"/>
      <c r="AT3" s="153" t="s">
        <v>27</v>
      </c>
      <c r="AU3" s="153"/>
      <c r="AV3" s="153" t="s">
        <v>26</v>
      </c>
      <c r="AW3" s="153"/>
      <c r="AX3" s="153" t="s">
        <v>27</v>
      </c>
      <c r="AY3" s="153"/>
      <c r="AZ3" s="153" t="s">
        <v>26</v>
      </c>
      <c r="BA3" s="153"/>
      <c r="BB3" s="153" t="s">
        <v>27</v>
      </c>
      <c r="BC3" s="153"/>
      <c r="BD3" s="153" t="s">
        <v>26</v>
      </c>
      <c r="BE3" s="153"/>
      <c r="BF3" s="153" t="s">
        <v>27</v>
      </c>
      <c r="BG3" s="153"/>
      <c r="BH3" s="153" t="s">
        <v>26</v>
      </c>
      <c r="BI3" s="153"/>
      <c r="BJ3" s="153" t="s">
        <v>27</v>
      </c>
      <c r="BK3" s="153"/>
      <c r="BL3" s="153" t="s">
        <v>26</v>
      </c>
      <c r="BM3" s="153"/>
      <c r="BN3" s="153" t="s">
        <v>27</v>
      </c>
      <c r="BO3" s="153"/>
      <c r="BP3" s="153" t="s">
        <v>26</v>
      </c>
      <c r="BQ3" s="153"/>
      <c r="BR3" s="153" t="s">
        <v>27</v>
      </c>
      <c r="BS3" s="153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  <c r="CS3" s="97"/>
      <c r="CT3" s="97"/>
      <c r="CU3" s="97"/>
      <c r="CV3" s="97"/>
      <c r="CW3" s="97"/>
      <c r="CX3" s="97"/>
      <c r="CY3" s="97"/>
      <c r="CZ3" s="97"/>
      <c r="DA3" s="97"/>
      <c r="DB3" s="97"/>
      <c r="DC3" s="97"/>
      <c r="DD3" s="97"/>
      <c r="DE3" s="97"/>
      <c r="DF3" s="97"/>
      <c r="DG3" s="97"/>
      <c r="DH3" s="97"/>
      <c r="DI3" s="97"/>
      <c r="DJ3" s="97"/>
      <c r="DK3" s="97"/>
      <c r="DL3" s="97"/>
      <c r="DM3" s="97"/>
      <c r="DN3" s="97"/>
      <c r="DO3" s="97"/>
      <c r="DP3" s="97"/>
      <c r="DQ3" s="97"/>
      <c r="DR3" s="97"/>
    </row>
    <row r="4" spans="1:122" ht="108.75" customHeight="1">
      <c r="A4" s="178"/>
      <c r="B4" s="178"/>
      <c r="C4" s="178"/>
      <c r="D4" s="178"/>
      <c r="E4" s="181"/>
      <c r="F4" s="183"/>
      <c r="G4" s="177"/>
      <c r="H4" s="177"/>
      <c r="I4" s="184"/>
      <c r="J4" s="102" t="s">
        <v>28</v>
      </c>
      <c r="K4" s="102" t="s">
        <v>29</v>
      </c>
      <c r="L4" s="102" t="s">
        <v>30</v>
      </c>
      <c r="M4" s="102" t="s">
        <v>31</v>
      </c>
      <c r="N4" s="102" t="s">
        <v>32</v>
      </c>
      <c r="O4" s="102" t="s">
        <v>33</v>
      </c>
      <c r="P4" s="102" t="s">
        <v>34</v>
      </c>
      <c r="Q4" s="102" t="s">
        <v>35</v>
      </c>
      <c r="R4" s="102" t="s">
        <v>36</v>
      </c>
      <c r="S4" s="102" t="s">
        <v>28</v>
      </c>
      <c r="T4" s="102" t="s">
        <v>29</v>
      </c>
      <c r="U4" s="102" t="s">
        <v>30</v>
      </c>
      <c r="V4" s="102" t="s">
        <v>31</v>
      </c>
      <c r="W4" s="102" t="s">
        <v>32</v>
      </c>
      <c r="X4" s="102" t="s">
        <v>33</v>
      </c>
      <c r="Y4" s="102" t="s">
        <v>34</v>
      </c>
      <c r="Z4" s="102" t="s">
        <v>35</v>
      </c>
      <c r="AA4" s="102" t="s">
        <v>36</v>
      </c>
      <c r="AB4" s="102" t="s">
        <v>37</v>
      </c>
      <c r="AC4" s="102" t="s">
        <v>38</v>
      </c>
      <c r="AD4" s="102" t="s">
        <v>39</v>
      </c>
      <c r="AE4" s="102" t="s">
        <v>40</v>
      </c>
      <c r="AF4" s="102" t="s">
        <v>41</v>
      </c>
      <c r="AG4" s="102" t="s">
        <v>42</v>
      </c>
      <c r="AH4" s="102" t="s">
        <v>43</v>
      </c>
      <c r="AI4" s="102" t="s">
        <v>41</v>
      </c>
      <c r="AJ4" s="102" t="s">
        <v>44</v>
      </c>
      <c r="AK4" s="102" t="s">
        <v>41</v>
      </c>
      <c r="AL4" s="102" t="s">
        <v>44</v>
      </c>
      <c r="AM4" s="102" t="s">
        <v>41</v>
      </c>
      <c r="AN4" s="102" t="s">
        <v>44</v>
      </c>
      <c r="AO4" s="102" t="s">
        <v>45</v>
      </c>
      <c r="AP4" s="102" t="s">
        <v>46</v>
      </c>
      <c r="AQ4" s="102" t="s">
        <v>47</v>
      </c>
      <c r="AR4" s="102" t="s">
        <v>48</v>
      </c>
      <c r="AS4" s="102" t="s">
        <v>49</v>
      </c>
      <c r="AT4" s="102" t="s">
        <v>48</v>
      </c>
      <c r="AU4" s="102" t="s">
        <v>49</v>
      </c>
      <c r="AV4" s="102" t="s">
        <v>48</v>
      </c>
      <c r="AW4" s="102" t="s">
        <v>49</v>
      </c>
      <c r="AX4" s="102" t="s">
        <v>48</v>
      </c>
      <c r="AY4" s="102" t="s">
        <v>49</v>
      </c>
      <c r="AZ4" s="102" t="s">
        <v>48</v>
      </c>
      <c r="BA4" s="102" t="s">
        <v>49</v>
      </c>
      <c r="BB4" s="102" t="s">
        <v>48</v>
      </c>
      <c r="BC4" s="102" t="s">
        <v>49</v>
      </c>
      <c r="BD4" s="102" t="s">
        <v>48</v>
      </c>
      <c r="BE4" s="102" t="s">
        <v>49</v>
      </c>
      <c r="BF4" s="102" t="s">
        <v>48</v>
      </c>
      <c r="BG4" s="102" t="s">
        <v>49</v>
      </c>
      <c r="BH4" s="102" t="s">
        <v>48</v>
      </c>
      <c r="BI4" s="102" t="s">
        <v>49</v>
      </c>
      <c r="BJ4" s="102" t="s">
        <v>48</v>
      </c>
      <c r="BK4" s="103" t="s">
        <v>49</v>
      </c>
      <c r="BL4" s="102" t="s">
        <v>48</v>
      </c>
      <c r="BM4" s="102" t="s">
        <v>49</v>
      </c>
      <c r="BN4" s="102" t="s">
        <v>48</v>
      </c>
      <c r="BO4" s="102" t="s">
        <v>49</v>
      </c>
      <c r="BP4" s="102" t="s">
        <v>48</v>
      </c>
      <c r="BQ4" s="102" t="s">
        <v>49</v>
      </c>
      <c r="BR4" s="102" t="s">
        <v>48</v>
      </c>
      <c r="BS4" s="102" t="s">
        <v>49</v>
      </c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</row>
    <row r="5" spans="1:122" ht="14.25" customHeight="1">
      <c r="A5" s="67">
        <v>1</v>
      </c>
      <c r="B5" s="67" t="s">
        <v>52</v>
      </c>
      <c r="C5" s="67">
        <v>9521</v>
      </c>
      <c r="D5" s="66" t="s">
        <v>175</v>
      </c>
      <c r="E5" s="66">
        <f t="shared" ref="E5:E34" si="0">IF(F5="Y",1,"")</f>
        <v>1</v>
      </c>
      <c r="F5" s="65" t="s">
        <v>64</v>
      </c>
      <c r="G5" s="125">
        <f>SUM(J5:R5)</f>
        <v>71</v>
      </c>
      <c r="H5" s="125">
        <f>SUM(S5:AA5)</f>
        <v>20</v>
      </c>
      <c r="I5" s="118"/>
      <c r="J5" s="76"/>
      <c r="K5" s="76">
        <v>1</v>
      </c>
      <c r="L5" s="76">
        <v>3</v>
      </c>
      <c r="M5" s="76">
        <v>11</v>
      </c>
      <c r="N5" s="76">
        <v>26</v>
      </c>
      <c r="O5" s="76">
        <v>1</v>
      </c>
      <c r="P5" s="126">
        <v>2</v>
      </c>
      <c r="Q5" s="76">
        <v>11</v>
      </c>
      <c r="R5" s="76">
        <v>16</v>
      </c>
      <c r="S5" s="76"/>
      <c r="T5" s="76">
        <v>1</v>
      </c>
      <c r="U5" s="76"/>
      <c r="V5" s="76">
        <v>5</v>
      </c>
      <c r="W5" s="76">
        <v>1</v>
      </c>
      <c r="X5" s="76">
        <v>8</v>
      </c>
      <c r="Y5" s="76"/>
      <c r="Z5" s="76">
        <v>2</v>
      </c>
      <c r="AA5" s="76">
        <v>3</v>
      </c>
      <c r="AB5" s="76">
        <v>10</v>
      </c>
      <c r="AC5" s="76">
        <v>2</v>
      </c>
      <c r="AD5" s="76">
        <v>5</v>
      </c>
      <c r="AE5" s="76">
        <v>1</v>
      </c>
      <c r="AF5" s="76">
        <v>8</v>
      </c>
      <c r="AG5" s="76">
        <v>2</v>
      </c>
      <c r="AH5" s="76">
        <v>43</v>
      </c>
      <c r="AI5" s="76"/>
      <c r="AJ5" s="76"/>
      <c r="AK5" s="76"/>
      <c r="AL5" s="76"/>
      <c r="AM5" s="76"/>
      <c r="AN5" s="76"/>
      <c r="AO5" s="76">
        <v>5</v>
      </c>
      <c r="AP5" s="76">
        <v>2</v>
      </c>
      <c r="AQ5" s="76">
        <v>13</v>
      </c>
      <c r="AR5" s="76">
        <v>2</v>
      </c>
      <c r="AS5" s="76">
        <v>35</v>
      </c>
      <c r="AT5" s="76"/>
      <c r="AU5" s="76"/>
      <c r="AV5" s="76"/>
      <c r="AW5" s="76"/>
      <c r="AX5" s="76"/>
      <c r="AY5" s="76"/>
      <c r="AZ5" s="76"/>
      <c r="BA5" s="76"/>
      <c r="BB5" s="76">
        <v>6</v>
      </c>
      <c r="BC5" s="76">
        <v>9</v>
      </c>
      <c r="BD5" s="76"/>
      <c r="BE5" s="76"/>
      <c r="BF5" s="76"/>
      <c r="BG5" s="76"/>
      <c r="BH5" s="76">
        <v>1</v>
      </c>
      <c r="BI5" s="76">
        <v>40</v>
      </c>
      <c r="BJ5" s="76">
        <v>7</v>
      </c>
      <c r="BK5" s="76">
        <v>14</v>
      </c>
      <c r="BL5" s="76"/>
      <c r="BM5" s="76"/>
      <c r="BN5" s="76">
        <v>2</v>
      </c>
      <c r="BO5" s="76">
        <v>6</v>
      </c>
      <c r="BP5" s="76"/>
      <c r="BQ5" s="76"/>
      <c r="BR5" s="76">
        <v>35</v>
      </c>
      <c r="BS5" s="76">
        <v>40</v>
      </c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</row>
    <row r="6" spans="1:122" ht="14.25" customHeight="1">
      <c r="A6" s="67">
        <v>2</v>
      </c>
      <c r="B6" s="67" t="s">
        <v>52</v>
      </c>
      <c r="C6" s="67">
        <v>9561</v>
      </c>
      <c r="D6" s="66" t="s">
        <v>176</v>
      </c>
      <c r="E6" s="66" t="str">
        <f t="shared" si="0"/>
        <v/>
      </c>
      <c r="F6" s="65" t="s">
        <v>66</v>
      </c>
      <c r="G6" s="125">
        <f t="shared" ref="G6:G52" si="1">SUM(J6:R6)</f>
        <v>24</v>
      </c>
      <c r="H6" s="125">
        <f t="shared" ref="H6:H52" si="2">SUM(S6:AA6)</f>
        <v>29</v>
      </c>
      <c r="I6" s="118"/>
      <c r="J6" s="76"/>
      <c r="K6" s="77">
        <v>3</v>
      </c>
      <c r="L6" s="77">
        <v>1</v>
      </c>
      <c r="M6" s="77">
        <v>3</v>
      </c>
      <c r="N6" s="77">
        <v>8</v>
      </c>
      <c r="O6" s="77">
        <v>1</v>
      </c>
      <c r="P6" s="77">
        <v>1</v>
      </c>
      <c r="Q6" s="77">
        <v>2</v>
      </c>
      <c r="R6" s="77">
        <v>5</v>
      </c>
      <c r="S6" s="77"/>
      <c r="T6" s="77"/>
      <c r="U6" s="77"/>
      <c r="V6" s="77">
        <v>1</v>
      </c>
      <c r="W6" s="77">
        <v>2</v>
      </c>
      <c r="X6" s="77">
        <v>3</v>
      </c>
      <c r="Y6" s="77">
        <v>2</v>
      </c>
      <c r="Z6" s="77">
        <v>6</v>
      </c>
      <c r="AA6" s="77">
        <v>15</v>
      </c>
      <c r="AB6" s="77">
        <v>2</v>
      </c>
      <c r="AC6" s="77">
        <v>2</v>
      </c>
      <c r="AD6" s="77"/>
      <c r="AE6" s="77">
        <v>2</v>
      </c>
      <c r="AF6" s="77">
        <v>3</v>
      </c>
      <c r="AG6" s="77">
        <v>1</v>
      </c>
      <c r="AH6" s="77">
        <v>22</v>
      </c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>
        <v>2</v>
      </c>
      <c r="AU6" s="77">
        <v>4</v>
      </c>
      <c r="AV6" s="77"/>
      <c r="AW6" s="77"/>
      <c r="AX6" s="77"/>
      <c r="AY6" s="77"/>
      <c r="AZ6" s="77"/>
      <c r="BA6" s="77"/>
      <c r="BB6" s="77">
        <v>2</v>
      </c>
      <c r="BC6" s="77"/>
      <c r="BD6" s="77"/>
      <c r="BE6" s="77"/>
      <c r="BF6" s="77"/>
      <c r="BG6" s="77"/>
      <c r="BH6" s="77"/>
      <c r="BI6" s="77"/>
      <c r="BJ6" s="77">
        <v>1</v>
      </c>
      <c r="BK6" s="127"/>
      <c r="BL6" s="77"/>
      <c r="BM6" s="77"/>
      <c r="BN6" s="77">
        <v>2</v>
      </c>
      <c r="BO6" s="77">
        <v>10</v>
      </c>
      <c r="BP6" s="77">
        <v>1</v>
      </c>
      <c r="BQ6" s="77">
        <v>1.5</v>
      </c>
      <c r="BR6" s="77">
        <v>3</v>
      </c>
      <c r="BS6" s="77">
        <v>8.5</v>
      </c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</row>
    <row r="7" spans="1:122" s="83" customFormat="1" ht="14.25" customHeight="1">
      <c r="A7" s="67">
        <v>3</v>
      </c>
      <c r="B7" s="128" t="s">
        <v>52</v>
      </c>
      <c r="C7" s="128">
        <v>19772</v>
      </c>
      <c r="D7" s="85" t="s">
        <v>177</v>
      </c>
      <c r="E7" s="85"/>
      <c r="F7" s="65" t="s">
        <v>64</v>
      </c>
      <c r="G7" s="125">
        <f t="shared" ref="G7" si="3">SUM(J7:R7)</f>
        <v>49</v>
      </c>
      <c r="H7" s="125">
        <f t="shared" ref="H7" si="4">SUM(S7:AA7)</f>
        <v>10</v>
      </c>
      <c r="I7" s="129"/>
      <c r="J7" s="129"/>
      <c r="K7" s="130">
        <v>2</v>
      </c>
      <c r="L7" s="130">
        <v>2</v>
      </c>
      <c r="M7" s="130">
        <v>6</v>
      </c>
      <c r="N7" s="130">
        <v>23</v>
      </c>
      <c r="O7" s="130"/>
      <c r="P7" s="130">
        <v>3</v>
      </c>
      <c r="Q7" s="130">
        <v>2</v>
      </c>
      <c r="R7" s="130">
        <v>11</v>
      </c>
      <c r="S7" s="130"/>
      <c r="T7" s="130">
        <v>5</v>
      </c>
      <c r="U7" s="130">
        <v>1</v>
      </c>
      <c r="V7" s="130">
        <v>1</v>
      </c>
      <c r="W7" s="130"/>
      <c r="X7" s="130">
        <v>2</v>
      </c>
      <c r="Y7" s="130"/>
      <c r="Z7" s="130">
        <v>1</v>
      </c>
      <c r="AA7" s="130"/>
      <c r="AB7" s="130">
        <v>7</v>
      </c>
      <c r="AC7" s="130">
        <v>2</v>
      </c>
      <c r="AD7" s="130"/>
      <c r="AE7" s="130"/>
      <c r="AF7" s="130">
        <v>3</v>
      </c>
      <c r="AG7" s="130">
        <v>2</v>
      </c>
      <c r="AH7" s="130">
        <v>25</v>
      </c>
      <c r="AI7" s="130"/>
      <c r="AJ7" s="130"/>
      <c r="AK7" s="130"/>
      <c r="AL7" s="130"/>
      <c r="AM7" s="130"/>
      <c r="AN7" s="130"/>
      <c r="AO7" s="130">
        <v>3</v>
      </c>
      <c r="AP7" s="130"/>
      <c r="AQ7" s="130">
        <v>25</v>
      </c>
      <c r="AR7" s="130"/>
      <c r="AS7" s="130"/>
      <c r="AT7" s="130"/>
      <c r="AU7" s="130"/>
      <c r="AV7" s="130">
        <v>1</v>
      </c>
      <c r="AW7" s="130">
        <v>40</v>
      </c>
      <c r="AX7" s="130"/>
      <c r="AY7" s="130"/>
      <c r="AZ7" s="130"/>
      <c r="BA7" s="130"/>
      <c r="BB7" s="130">
        <v>6</v>
      </c>
      <c r="BC7" s="130"/>
      <c r="BD7" s="130"/>
      <c r="BE7" s="130"/>
      <c r="BF7" s="130"/>
      <c r="BG7" s="130"/>
      <c r="BH7" s="130"/>
      <c r="BI7" s="130"/>
      <c r="BJ7" s="130">
        <v>3</v>
      </c>
      <c r="BK7" s="77">
        <v>7</v>
      </c>
      <c r="BL7" s="130">
        <v>1</v>
      </c>
      <c r="BM7" s="130">
        <v>5</v>
      </c>
      <c r="BN7" s="130"/>
      <c r="BO7" s="130"/>
      <c r="BP7" s="130"/>
      <c r="BQ7" s="130"/>
      <c r="BR7" s="130">
        <v>5</v>
      </c>
      <c r="BS7" s="130"/>
      <c r="BT7" s="84" t="s">
        <v>178</v>
      </c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</row>
    <row r="8" spans="1:122" ht="14.25" customHeight="1">
      <c r="A8" s="67">
        <v>4</v>
      </c>
      <c r="B8" s="67" t="s">
        <v>52</v>
      </c>
      <c r="C8" s="67">
        <v>9523</v>
      </c>
      <c r="D8" s="66" t="s">
        <v>179</v>
      </c>
      <c r="E8" s="66">
        <f t="shared" si="0"/>
        <v>1</v>
      </c>
      <c r="F8" s="65" t="s">
        <v>64</v>
      </c>
      <c r="G8" s="125">
        <f t="shared" si="1"/>
        <v>66</v>
      </c>
      <c r="H8" s="125">
        <f t="shared" si="2"/>
        <v>48</v>
      </c>
      <c r="I8" s="118"/>
      <c r="J8" s="76"/>
      <c r="K8" s="77">
        <v>3</v>
      </c>
      <c r="L8" s="77">
        <v>4</v>
      </c>
      <c r="M8" s="77">
        <v>7</v>
      </c>
      <c r="N8" s="77">
        <v>29</v>
      </c>
      <c r="O8" s="77">
        <v>2</v>
      </c>
      <c r="P8" s="77">
        <v>2</v>
      </c>
      <c r="Q8" s="77">
        <v>4</v>
      </c>
      <c r="R8" s="77">
        <v>15</v>
      </c>
      <c r="S8" s="77"/>
      <c r="T8" s="77">
        <v>1</v>
      </c>
      <c r="U8" s="77">
        <v>7</v>
      </c>
      <c r="V8" s="77">
        <v>9</v>
      </c>
      <c r="W8" s="77">
        <v>15</v>
      </c>
      <c r="X8" s="77"/>
      <c r="Y8" s="77">
        <v>4</v>
      </c>
      <c r="Z8" s="77">
        <v>7</v>
      </c>
      <c r="AA8" s="77">
        <v>5</v>
      </c>
      <c r="AB8" s="77">
        <v>3</v>
      </c>
      <c r="AC8" s="77">
        <v>6</v>
      </c>
      <c r="AD8" s="77"/>
      <c r="AE8" s="77">
        <v>3</v>
      </c>
      <c r="AF8" s="77">
        <v>2</v>
      </c>
      <c r="AG8" s="77">
        <v>2</v>
      </c>
      <c r="AH8" s="77">
        <v>30</v>
      </c>
      <c r="AI8" s="77">
        <v>1</v>
      </c>
      <c r="AJ8" s="77">
        <v>1</v>
      </c>
      <c r="AK8" s="77"/>
      <c r="AL8" s="77"/>
      <c r="AM8" s="77"/>
      <c r="AN8" s="77"/>
      <c r="AO8" s="77">
        <v>2</v>
      </c>
      <c r="AP8" s="77"/>
      <c r="AQ8" s="77">
        <v>59</v>
      </c>
      <c r="AR8" s="77">
        <v>1</v>
      </c>
      <c r="AS8" s="77">
        <v>45</v>
      </c>
      <c r="AT8" s="77"/>
      <c r="AU8" s="77"/>
      <c r="AV8" s="77"/>
      <c r="AW8" s="77"/>
      <c r="AX8" s="77"/>
      <c r="AY8" s="77"/>
      <c r="AZ8" s="77"/>
      <c r="BA8" s="77"/>
      <c r="BB8" s="77">
        <v>1</v>
      </c>
      <c r="BC8" s="77">
        <v>10</v>
      </c>
      <c r="BD8" s="77"/>
      <c r="BE8" s="77"/>
      <c r="BF8" s="77"/>
      <c r="BG8" s="77"/>
      <c r="BH8" s="77"/>
      <c r="BI8" s="77"/>
      <c r="BJ8" s="77">
        <v>1</v>
      </c>
      <c r="BK8" s="77">
        <v>4</v>
      </c>
      <c r="BL8" s="77">
        <v>1</v>
      </c>
      <c r="BM8" s="77">
        <v>9</v>
      </c>
      <c r="BN8" s="77"/>
      <c r="BO8" s="77"/>
      <c r="BP8" s="77"/>
      <c r="BQ8" s="77"/>
      <c r="BR8" s="77"/>
      <c r="BS8" s="7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  <c r="CS8" s="97"/>
      <c r="CT8" s="97"/>
      <c r="CU8" s="97"/>
      <c r="CV8" s="97"/>
      <c r="CW8" s="97"/>
      <c r="CX8" s="97"/>
      <c r="CY8" s="97"/>
      <c r="CZ8" s="97"/>
      <c r="DA8" s="97"/>
      <c r="DB8" s="97"/>
      <c r="DC8" s="97"/>
      <c r="DD8" s="97"/>
      <c r="DE8" s="97"/>
      <c r="DF8" s="97"/>
      <c r="DG8" s="97"/>
      <c r="DH8" s="97"/>
      <c r="DI8" s="97"/>
      <c r="DJ8" s="97"/>
      <c r="DK8" s="97"/>
      <c r="DL8" s="97"/>
      <c r="DM8" s="97"/>
      <c r="DN8" s="97"/>
      <c r="DO8" s="97"/>
      <c r="DP8" s="97"/>
      <c r="DQ8" s="97"/>
      <c r="DR8" s="97"/>
    </row>
    <row r="9" spans="1:122" ht="14.25" customHeight="1">
      <c r="A9" s="67">
        <v>5</v>
      </c>
      <c r="B9" s="67" t="s">
        <v>52</v>
      </c>
      <c r="C9" s="67">
        <v>9598</v>
      </c>
      <c r="D9" s="66" t="s">
        <v>180</v>
      </c>
      <c r="E9" s="66">
        <f t="shared" si="0"/>
        <v>1</v>
      </c>
      <c r="F9" s="65" t="s">
        <v>64</v>
      </c>
      <c r="G9" s="125">
        <f t="shared" si="1"/>
        <v>35</v>
      </c>
      <c r="H9" s="125">
        <f t="shared" si="2"/>
        <v>0</v>
      </c>
      <c r="I9" s="118"/>
      <c r="J9" s="76"/>
      <c r="K9" s="77">
        <v>1</v>
      </c>
      <c r="L9" s="77">
        <v>3</v>
      </c>
      <c r="M9" s="77">
        <v>3</v>
      </c>
      <c r="N9" s="77">
        <v>13</v>
      </c>
      <c r="O9" s="77">
        <v>3</v>
      </c>
      <c r="P9" s="77">
        <v>2</v>
      </c>
      <c r="Q9" s="77">
        <v>1</v>
      </c>
      <c r="R9" s="77">
        <v>9</v>
      </c>
      <c r="S9" s="77">
        <v>0</v>
      </c>
      <c r="T9" s="77"/>
      <c r="U9" s="77"/>
      <c r="V9" s="77"/>
      <c r="W9" s="77"/>
      <c r="X9" s="77"/>
      <c r="Y9" s="77"/>
      <c r="Z9" s="77"/>
      <c r="AA9" s="77"/>
      <c r="AB9" s="77">
        <v>6</v>
      </c>
      <c r="AC9" s="77"/>
      <c r="AD9" s="77"/>
      <c r="AE9" s="77">
        <v>6</v>
      </c>
      <c r="AF9" s="77">
        <v>3</v>
      </c>
      <c r="AG9" s="77"/>
      <c r="AH9" s="77">
        <v>19</v>
      </c>
      <c r="AI9" s="77"/>
      <c r="AJ9" s="77"/>
      <c r="AK9" s="77"/>
      <c r="AL9" s="77"/>
      <c r="AM9" s="77"/>
      <c r="AN9" s="77"/>
      <c r="AO9" s="77"/>
      <c r="AP9" s="77"/>
      <c r="AQ9" s="77"/>
      <c r="AR9" s="77">
        <v>1</v>
      </c>
      <c r="AS9" s="77">
        <v>8</v>
      </c>
      <c r="AT9" s="77"/>
      <c r="AU9" s="77"/>
      <c r="AV9" s="77"/>
      <c r="AW9" s="77"/>
      <c r="AX9" s="77"/>
      <c r="AY9" s="77"/>
      <c r="AZ9" s="77"/>
      <c r="BA9" s="77"/>
      <c r="BB9" s="77">
        <v>5</v>
      </c>
      <c r="BC9" s="77">
        <v>5</v>
      </c>
      <c r="BD9" s="77"/>
      <c r="BE9" s="77"/>
      <c r="BF9" s="77"/>
      <c r="BG9" s="77"/>
      <c r="BH9" s="77">
        <v>1</v>
      </c>
      <c r="BI9" s="77">
        <v>2</v>
      </c>
      <c r="BJ9" s="77">
        <v>3</v>
      </c>
      <c r="BK9" s="77">
        <v>6</v>
      </c>
      <c r="BL9" s="77">
        <v>1</v>
      </c>
      <c r="BM9" s="77">
        <v>2</v>
      </c>
      <c r="BN9" s="77">
        <v>6</v>
      </c>
      <c r="BO9" s="77">
        <v>28</v>
      </c>
      <c r="BP9" s="77"/>
      <c r="BQ9" s="77"/>
      <c r="BR9" s="77"/>
      <c r="BS9" s="7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  <c r="CS9" s="97"/>
      <c r="CT9" s="97"/>
      <c r="CU9" s="97"/>
      <c r="CV9" s="97"/>
      <c r="CW9" s="97"/>
      <c r="CX9" s="97"/>
      <c r="CY9" s="97"/>
      <c r="CZ9" s="97"/>
      <c r="DA9" s="97"/>
      <c r="DB9" s="97"/>
      <c r="DC9" s="97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</row>
    <row r="10" spans="1:122" ht="14.25" customHeight="1">
      <c r="A10" s="67">
        <v>6</v>
      </c>
      <c r="B10" s="67" t="s">
        <v>52</v>
      </c>
      <c r="C10" s="67">
        <v>16010</v>
      </c>
      <c r="D10" s="66" t="s">
        <v>181</v>
      </c>
      <c r="E10" s="66">
        <f t="shared" si="0"/>
        <v>1</v>
      </c>
      <c r="F10" s="65" t="s">
        <v>64</v>
      </c>
      <c r="G10" s="125">
        <f t="shared" si="1"/>
        <v>77</v>
      </c>
      <c r="H10" s="125">
        <f t="shared" si="2"/>
        <v>19</v>
      </c>
      <c r="I10" s="118"/>
      <c r="J10" s="76">
        <v>77</v>
      </c>
      <c r="K10" s="77"/>
      <c r="L10" s="77"/>
      <c r="M10" s="77"/>
      <c r="N10" s="77"/>
      <c r="O10" s="77"/>
      <c r="P10" s="77"/>
      <c r="Q10" s="77"/>
      <c r="R10" s="77"/>
      <c r="S10" s="77">
        <v>19</v>
      </c>
      <c r="T10" s="77"/>
      <c r="U10" s="77"/>
      <c r="V10" s="77"/>
      <c r="W10" s="77"/>
      <c r="X10" s="77"/>
      <c r="Y10" s="77"/>
      <c r="Z10" s="77"/>
      <c r="AA10" s="77"/>
      <c r="AB10" s="77"/>
      <c r="AC10" s="77">
        <v>3</v>
      </c>
      <c r="AD10" s="77">
        <v>3</v>
      </c>
      <c r="AE10" s="77">
        <v>4</v>
      </c>
      <c r="AF10" s="77">
        <v>1</v>
      </c>
      <c r="AG10" s="77"/>
      <c r="AH10" s="77">
        <v>39</v>
      </c>
      <c r="AI10" s="77"/>
      <c r="AJ10" s="77"/>
      <c r="AK10" s="77"/>
      <c r="AL10" s="77"/>
      <c r="AM10" s="77"/>
      <c r="AN10" s="77"/>
      <c r="AO10" s="77"/>
      <c r="AP10" s="77"/>
      <c r="AQ10" s="77">
        <v>28</v>
      </c>
      <c r="AR10" s="77">
        <v>4</v>
      </c>
      <c r="AS10" s="77">
        <v>24</v>
      </c>
      <c r="AT10" s="77">
        <v>4</v>
      </c>
      <c r="AU10" s="77">
        <v>24</v>
      </c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>
        <v>1</v>
      </c>
      <c r="BI10" s="77">
        <v>6</v>
      </c>
      <c r="BJ10" s="77">
        <v>5</v>
      </c>
      <c r="BK10" s="77"/>
      <c r="BL10" s="77">
        <v>1</v>
      </c>
      <c r="BM10" s="77">
        <v>8</v>
      </c>
      <c r="BN10" s="77">
        <v>3</v>
      </c>
      <c r="BO10" s="77"/>
      <c r="BP10" s="77">
        <v>1</v>
      </c>
      <c r="BQ10" s="77">
        <v>3</v>
      </c>
      <c r="BR10" s="77"/>
      <c r="BS10" s="7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  <c r="CS10" s="97"/>
      <c r="CT10" s="97"/>
      <c r="CU10" s="97"/>
      <c r="CV10" s="97"/>
      <c r="CW10" s="97"/>
      <c r="CX10" s="97"/>
      <c r="CY10" s="97"/>
      <c r="CZ10" s="97"/>
      <c r="DA10" s="97"/>
      <c r="DB10" s="97"/>
      <c r="DC10" s="97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  <c r="DO10" s="97"/>
      <c r="DP10" s="97"/>
      <c r="DQ10" s="97"/>
      <c r="DR10" s="97"/>
    </row>
    <row r="11" spans="1:122" ht="14.25" customHeight="1">
      <c r="A11" s="67">
        <v>7</v>
      </c>
      <c r="B11" s="67" t="s">
        <v>52</v>
      </c>
      <c r="C11" s="67">
        <v>9576</v>
      </c>
      <c r="D11" s="66" t="s">
        <v>182</v>
      </c>
      <c r="E11" s="66">
        <f t="shared" si="0"/>
        <v>1</v>
      </c>
      <c r="F11" s="65" t="s">
        <v>64</v>
      </c>
      <c r="G11" s="125">
        <f t="shared" si="1"/>
        <v>28</v>
      </c>
      <c r="H11" s="125">
        <f t="shared" si="2"/>
        <v>64</v>
      </c>
      <c r="I11" s="118"/>
      <c r="J11" s="76"/>
      <c r="K11" s="77"/>
      <c r="L11" s="77"/>
      <c r="M11" s="77">
        <v>6</v>
      </c>
      <c r="N11" s="77">
        <v>11</v>
      </c>
      <c r="O11" s="77"/>
      <c r="P11" s="77"/>
      <c r="Q11" s="77">
        <v>4</v>
      </c>
      <c r="R11" s="77">
        <v>7</v>
      </c>
      <c r="S11" s="77"/>
      <c r="T11" s="77">
        <v>2</v>
      </c>
      <c r="U11" s="77">
        <v>2</v>
      </c>
      <c r="V11" s="77">
        <v>16</v>
      </c>
      <c r="W11" s="77">
        <v>20</v>
      </c>
      <c r="X11" s="77">
        <v>1</v>
      </c>
      <c r="Y11" s="77">
        <v>1</v>
      </c>
      <c r="Z11" s="77">
        <v>10</v>
      </c>
      <c r="AA11" s="77">
        <v>12</v>
      </c>
      <c r="AB11" s="77"/>
      <c r="AC11" s="77">
        <v>1</v>
      </c>
      <c r="AD11" s="77"/>
      <c r="AE11" s="77"/>
      <c r="AF11" s="77"/>
      <c r="AG11" s="77"/>
      <c r="AH11" s="77">
        <v>50</v>
      </c>
      <c r="AI11" s="77"/>
      <c r="AJ11" s="77">
        <v>3</v>
      </c>
      <c r="AK11" s="77"/>
      <c r="AL11" s="77"/>
      <c r="AM11" s="77"/>
      <c r="AN11" s="77"/>
      <c r="AO11" s="77"/>
      <c r="AP11" s="77"/>
      <c r="AQ11" s="77"/>
      <c r="AR11" s="77">
        <v>1</v>
      </c>
      <c r="AS11" s="77">
        <v>40</v>
      </c>
      <c r="AT11" s="77"/>
      <c r="AU11" s="77"/>
      <c r="AV11" s="77"/>
      <c r="AW11" s="77"/>
      <c r="AX11" s="77"/>
      <c r="AY11" s="77"/>
      <c r="AZ11" s="77"/>
      <c r="BA11" s="77"/>
      <c r="BB11" s="77">
        <v>1</v>
      </c>
      <c r="BC11" s="77">
        <v>5</v>
      </c>
      <c r="BD11" s="77"/>
      <c r="BE11" s="77"/>
      <c r="BF11" s="77"/>
      <c r="BG11" s="77"/>
      <c r="BH11" s="77"/>
      <c r="BI11" s="77"/>
      <c r="BJ11" s="77"/>
      <c r="BK11" s="77"/>
      <c r="BL11" s="77">
        <v>1</v>
      </c>
      <c r="BM11" s="77">
        <v>6</v>
      </c>
      <c r="BN11" s="77">
        <v>1</v>
      </c>
      <c r="BO11" s="77">
        <v>5</v>
      </c>
      <c r="BP11" s="77">
        <v>1</v>
      </c>
      <c r="BQ11" s="77">
        <v>10</v>
      </c>
      <c r="BR11" s="77"/>
      <c r="BS11" s="7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  <c r="CS11" s="97"/>
      <c r="CT11" s="97"/>
      <c r="CU11" s="97"/>
      <c r="CV11" s="97"/>
      <c r="CW11" s="97"/>
      <c r="CX11" s="97"/>
      <c r="CY11" s="97"/>
      <c r="CZ11" s="97"/>
      <c r="DA11" s="97"/>
      <c r="DB11" s="97"/>
      <c r="DC11" s="97"/>
      <c r="DD11" s="97"/>
      <c r="DE11" s="97"/>
      <c r="DF11" s="97"/>
      <c r="DG11" s="97"/>
      <c r="DH11" s="97"/>
      <c r="DI11" s="97"/>
      <c r="DJ11" s="97"/>
      <c r="DK11" s="97"/>
      <c r="DL11" s="97"/>
      <c r="DM11" s="97"/>
      <c r="DN11" s="97"/>
      <c r="DO11" s="97"/>
      <c r="DP11" s="97"/>
      <c r="DQ11" s="97"/>
      <c r="DR11" s="97"/>
    </row>
    <row r="12" spans="1:122" ht="14.25" customHeight="1">
      <c r="A12" s="67">
        <v>8</v>
      </c>
      <c r="B12" s="67" t="s">
        <v>52</v>
      </c>
      <c r="C12" s="67">
        <v>9510</v>
      </c>
      <c r="D12" s="66" t="s">
        <v>183</v>
      </c>
      <c r="E12" s="66" t="str">
        <f t="shared" si="0"/>
        <v/>
      </c>
      <c r="F12" s="65" t="s">
        <v>66</v>
      </c>
      <c r="G12" s="125">
        <f t="shared" si="1"/>
        <v>21</v>
      </c>
      <c r="H12" s="125">
        <f t="shared" si="2"/>
        <v>4</v>
      </c>
      <c r="I12" s="118"/>
      <c r="J12" s="76"/>
      <c r="K12" s="76"/>
      <c r="L12" s="76"/>
      <c r="M12" s="76"/>
      <c r="N12" s="76">
        <v>18</v>
      </c>
      <c r="O12" s="76"/>
      <c r="P12" s="76"/>
      <c r="Q12" s="76"/>
      <c r="R12" s="76">
        <v>3</v>
      </c>
      <c r="S12" s="76"/>
      <c r="T12" s="76"/>
      <c r="U12" s="76"/>
      <c r="V12" s="76">
        <v>1</v>
      </c>
      <c r="W12" s="76">
        <v>2</v>
      </c>
      <c r="X12" s="76"/>
      <c r="Y12" s="76"/>
      <c r="Z12" s="76"/>
      <c r="AA12" s="76">
        <v>1</v>
      </c>
      <c r="AB12" s="76"/>
      <c r="AC12" s="76">
        <v>1</v>
      </c>
      <c r="AD12" s="76">
        <v>2</v>
      </c>
      <c r="AE12" s="76"/>
      <c r="AF12" s="76"/>
      <c r="AG12" s="76"/>
      <c r="AH12" s="76">
        <v>16</v>
      </c>
      <c r="AI12" s="76"/>
      <c r="AJ12" s="76"/>
      <c r="AK12" s="76"/>
      <c r="AL12" s="76"/>
      <c r="AM12" s="76"/>
      <c r="AN12" s="76"/>
      <c r="AO12" s="76">
        <v>9</v>
      </c>
      <c r="AP12" s="76"/>
      <c r="AQ12" s="76"/>
      <c r="AR12" s="76">
        <v>1</v>
      </c>
      <c r="AS12" s="76">
        <v>10</v>
      </c>
      <c r="AT12" s="76"/>
      <c r="AU12" s="76"/>
      <c r="AV12" s="76"/>
      <c r="AW12" s="76"/>
      <c r="AX12" s="76"/>
      <c r="AY12" s="76"/>
      <c r="AZ12" s="76">
        <v>1</v>
      </c>
      <c r="BA12" s="76">
        <v>10</v>
      </c>
      <c r="BB12" s="76">
        <v>2</v>
      </c>
      <c r="BC12" s="76">
        <v>6</v>
      </c>
      <c r="BD12" s="76"/>
      <c r="BE12" s="76"/>
      <c r="BF12" s="76"/>
      <c r="BG12" s="76"/>
      <c r="BH12" s="76"/>
      <c r="BI12" s="76"/>
      <c r="BJ12" s="76">
        <v>3</v>
      </c>
      <c r="BK12" s="76">
        <v>6</v>
      </c>
      <c r="BL12" s="76"/>
      <c r="BM12" s="76"/>
      <c r="BN12" s="76">
        <v>2</v>
      </c>
      <c r="BO12" s="76">
        <v>4</v>
      </c>
      <c r="BP12" s="76"/>
      <c r="BQ12" s="76"/>
      <c r="BR12" s="76">
        <v>2</v>
      </c>
      <c r="BS12" s="76">
        <v>4</v>
      </c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  <c r="CS12" s="97"/>
      <c r="CT12" s="97"/>
      <c r="CU12" s="97"/>
      <c r="CV12" s="97"/>
      <c r="CW12" s="97"/>
      <c r="CX12" s="97"/>
      <c r="CY12" s="97"/>
      <c r="CZ12" s="97"/>
      <c r="DA12" s="97"/>
      <c r="DB12" s="97"/>
      <c r="DC12" s="97"/>
      <c r="DD12" s="97"/>
      <c r="DE12" s="97"/>
      <c r="DF12" s="97"/>
      <c r="DG12" s="97"/>
      <c r="DH12" s="97"/>
      <c r="DI12" s="97"/>
      <c r="DJ12" s="97"/>
      <c r="DK12" s="97"/>
      <c r="DL12" s="97"/>
      <c r="DM12" s="97"/>
      <c r="DN12" s="97"/>
      <c r="DO12" s="97"/>
      <c r="DP12" s="97"/>
      <c r="DQ12" s="97"/>
      <c r="DR12" s="97"/>
    </row>
    <row r="13" spans="1:122" ht="14.25" customHeight="1">
      <c r="A13" s="67">
        <v>9</v>
      </c>
      <c r="B13" s="67" t="s">
        <v>52</v>
      </c>
      <c r="C13" s="67">
        <v>13590</v>
      </c>
      <c r="D13" s="66" t="s">
        <v>184</v>
      </c>
      <c r="E13" s="66">
        <f t="shared" si="0"/>
        <v>1</v>
      </c>
      <c r="F13" s="65" t="s">
        <v>64</v>
      </c>
      <c r="G13" s="125">
        <f t="shared" si="1"/>
        <v>91</v>
      </c>
      <c r="H13" s="125">
        <f t="shared" si="2"/>
        <v>31</v>
      </c>
      <c r="I13" s="118"/>
      <c r="J13" s="76"/>
      <c r="K13" s="76"/>
      <c r="L13" s="76">
        <v>1</v>
      </c>
      <c r="M13" s="76">
        <v>7</v>
      </c>
      <c r="N13" s="76">
        <v>64</v>
      </c>
      <c r="O13" s="76"/>
      <c r="P13" s="76"/>
      <c r="Q13" s="76">
        <v>1</v>
      </c>
      <c r="R13" s="76">
        <v>18</v>
      </c>
      <c r="S13" s="76"/>
      <c r="T13" s="76">
        <v>3</v>
      </c>
      <c r="U13" s="76"/>
      <c r="V13" s="76">
        <v>1</v>
      </c>
      <c r="W13" s="76">
        <v>17</v>
      </c>
      <c r="X13" s="76"/>
      <c r="Y13" s="76"/>
      <c r="Z13" s="76">
        <v>2</v>
      </c>
      <c r="AA13" s="76">
        <v>8</v>
      </c>
      <c r="AB13" s="76">
        <v>4</v>
      </c>
      <c r="AC13" s="76">
        <v>5</v>
      </c>
      <c r="AD13" s="76">
        <v>4</v>
      </c>
      <c r="AE13" s="76"/>
      <c r="AF13" s="76">
        <v>2</v>
      </c>
      <c r="AG13" s="76"/>
      <c r="AH13" s="76">
        <v>37</v>
      </c>
      <c r="AI13" s="76"/>
      <c r="AJ13" s="76"/>
      <c r="AK13" s="76"/>
      <c r="AL13" s="76"/>
      <c r="AM13" s="76"/>
      <c r="AN13" s="76">
        <v>1</v>
      </c>
      <c r="AO13" s="76">
        <v>16</v>
      </c>
      <c r="AP13" s="76"/>
      <c r="AQ13" s="76"/>
      <c r="AR13" s="76">
        <v>1</v>
      </c>
      <c r="AS13" s="76">
        <v>60</v>
      </c>
      <c r="AT13" s="76"/>
      <c r="AU13" s="76"/>
      <c r="AV13" s="76"/>
      <c r="AW13" s="76"/>
      <c r="AX13" s="76"/>
      <c r="AY13" s="76"/>
      <c r="AZ13" s="76"/>
      <c r="BA13" s="76"/>
      <c r="BB13" s="76">
        <v>42</v>
      </c>
      <c r="BC13" s="76">
        <v>40</v>
      </c>
      <c r="BD13" s="76"/>
      <c r="BE13" s="76"/>
      <c r="BF13" s="76"/>
      <c r="BG13" s="76"/>
      <c r="BH13" s="76"/>
      <c r="BI13" s="76"/>
      <c r="BJ13" s="76">
        <v>8</v>
      </c>
      <c r="BK13" s="76">
        <v>24</v>
      </c>
      <c r="BL13" s="76">
        <v>1</v>
      </c>
      <c r="BM13" s="76">
        <v>25</v>
      </c>
      <c r="BN13" s="76">
        <v>2</v>
      </c>
      <c r="BO13" s="76">
        <v>6</v>
      </c>
      <c r="BP13" s="76">
        <v>7</v>
      </c>
      <c r="BQ13" s="76">
        <v>12.5</v>
      </c>
      <c r="BR13" s="76">
        <v>87</v>
      </c>
      <c r="BS13" s="76">
        <v>177</v>
      </c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  <c r="CS13" s="97"/>
      <c r="CT13" s="97"/>
      <c r="CU13" s="97"/>
      <c r="CV13" s="97"/>
      <c r="CW13" s="97"/>
      <c r="CX13" s="97"/>
      <c r="CY13" s="97"/>
      <c r="CZ13" s="97"/>
      <c r="DA13" s="97"/>
      <c r="DB13" s="97"/>
      <c r="DC13" s="97"/>
      <c r="DD13" s="97"/>
      <c r="DE13" s="97"/>
      <c r="DF13" s="97"/>
      <c r="DG13" s="97"/>
      <c r="DH13" s="97"/>
      <c r="DI13" s="97"/>
      <c r="DJ13" s="97"/>
      <c r="DK13" s="97"/>
      <c r="DL13" s="97"/>
      <c r="DM13" s="97"/>
      <c r="DN13" s="97"/>
      <c r="DO13" s="97"/>
      <c r="DP13" s="97"/>
      <c r="DQ13" s="97"/>
      <c r="DR13" s="97"/>
    </row>
    <row r="14" spans="1:122" ht="14.25" customHeight="1">
      <c r="A14" s="67">
        <v>10</v>
      </c>
      <c r="B14" s="67" t="s">
        <v>52</v>
      </c>
      <c r="C14" s="67">
        <v>9524</v>
      </c>
      <c r="D14" s="66" t="s">
        <v>185</v>
      </c>
      <c r="E14" s="66">
        <f t="shared" si="0"/>
        <v>1</v>
      </c>
      <c r="F14" s="65" t="s">
        <v>64</v>
      </c>
      <c r="G14" s="125">
        <f t="shared" si="1"/>
        <v>120</v>
      </c>
      <c r="H14" s="125">
        <f t="shared" si="2"/>
        <v>67</v>
      </c>
      <c r="I14" s="118"/>
      <c r="J14" s="76"/>
      <c r="K14" s="76"/>
      <c r="L14" s="76">
        <v>2</v>
      </c>
      <c r="M14" s="76">
        <v>25</v>
      </c>
      <c r="N14" s="76">
        <v>55</v>
      </c>
      <c r="O14" s="76"/>
      <c r="P14" s="76">
        <v>2</v>
      </c>
      <c r="Q14" s="76">
        <v>15</v>
      </c>
      <c r="R14" s="76">
        <v>21</v>
      </c>
      <c r="S14" s="76"/>
      <c r="T14" s="76"/>
      <c r="U14" s="76">
        <v>1</v>
      </c>
      <c r="V14" s="76">
        <v>8</v>
      </c>
      <c r="W14" s="76">
        <v>22</v>
      </c>
      <c r="X14" s="76"/>
      <c r="Y14" s="76">
        <v>1</v>
      </c>
      <c r="Z14" s="76">
        <v>15</v>
      </c>
      <c r="AA14" s="76">
        <v>20</v>
      </c>
      <c r="AB14" s="76">
        <v>1</v>
      </c>
      <c r="AC14" s="76">
        <v>7</v>
      </c>
      <c r="AD14" s="76">
        <v>1</v>
      </c>
      <c r="AE14" s="76">
        <v>2</v>
      </c>
      <c r="AF14" s="76">
        <v>2</v>
      </c>
      <c r="AG14" s="76">
        <v>1</v>
      </c>
      <c r="AH14" s="76">
        <v>57</v>
      </c>
      <c r="AI14" s="76"/>
      <c r="AJ14" s="76"/>
      <c r="AK14" s="76"/>
      <c r="AL14" s="76"/>
      <c r="AM14" s="76"/>
      <c r="AN14" s="76"/>
      <c r="AO14" s="76"/>
      <c r="AP14" s="76"/>
      <c r="AQ14" s="76">
        <v>70</v>
      </c>
      <c r="AR14" s="76">
        <v>1</v>
      </c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>
        <v>10</v>
      </c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>
        <v>20</v>
      </c>
      <c r="BP14" s="76">
        <v>1</v>
      </c>
      <c r="BQ14" s="76"/>
      <c r="BR14" s="76"/>
      <c r="BS14" s="76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  <c r="CS14" s="97"/>
      <c r="CT14" s="97"/>
      <c r="CU14" s="97"/>
      <c r="CV14" s="97"/>
      <c r="CW14" s="97"/>
      <c r="CX14" s="97"/>
      <c r="CY14" s="97"/>
      <c r="CZ14" s="97"/>
      <c r="DA14" s="97"/>
      <c r="DB14" s="97"/>
      <c r="DC14" s="97"/>
      <c r="DD14" s="97"/>
      <c r="DE14" s="97"/>
      <c r="DF14" s="97"/>
      <c r="DG14" s="97"/>
      <c r="DH14" s="97"/>
      <c r="DI14" s="97"/>
      <c r="DJ14" s="97"/>
      <c r="DK14" s="97"/>
      <c r="DL14" s="97"/>
      <c r="DM14" s="97"/>
      <c r="DN14" s="97"/>
      <c r="DO14" s="97"/>
      <c r="DP14" s="97"/>
      <c r="DQ14" s="97"/>
      <c r="DR14" s="97"/>
    </row>
    <row r="15" spans="1:122" ht="14.25" customHeight="1">
      <c r="A15" s="67">
        <v>11</v>
      </c>
      <c r="B15" s="67" t="s">
        <v>52</v>
      </c>
      <c r="C15" s="67">
        <v>9525</v>
      </c>
      <c r="D15" s="66" t="s">
        <v>186</v>
      </c>
      <c r="E15" s="66">
        <f t="shared" si="0"/>
        <v>1</v>
      </c>
      <c r="F15" s="65" t="s">
        <v>64</v>
      </c>
      <c r="G15" s="125">
        <f t="shared" si="1"/>
        <v>59</v>
      </c>
      <c r="H15" s="125">
        <f t="shared" si="2"/>
        <v>23</v>
      </c>
      <c r="I15" s="118"/>
      <c r="J15" s="76"/>
      <c r="K15" s="76">
        <v>5</v>
      </c>
      <c r="L15" s="76">
        <v>3</v>
      </c>
      <c r="M15" s="76">
        <v>12</v>
      </c>
      <c r="N15" s="76">
        <v>23</v>
      </c>
      <c r="O15" s="76"/>
      <c r="P15" s="76">
        <v>1</v>
      </c>
      <c r="Q15" s="76">
        <v>7</v>
      </c>
      <c r="R15" s="76">
        <v>8</v>
      </c>
      <c r="S15" s="76"/>
      <c r="T15" s="76">
        <v>2</v>
      </c>
      <c r="U15" s="76">
        <v>2</v>
      </c>
      <c r="V15" s="76">
        <v>7</v>
      </c>
      <c r="W15" s="76">
        <v>6</v>
      </c>
      <c r="X15" s="76"/>
      <c r="Y15" s="76">
        <v>1</v>
      </c>
      <c r="Z15" s="76">
        <v>3</v>
      </c>
      <c r="AA15" s="76">
        <v>2</v>
      </c>
      <c r="AB15" s="76">
        <v>8</v>
      </c>
      <c r="AC15" s="76">
        <v>1</v>
      </c>
      <c r="AD15" s="76">
        <v>3</v>
      </c>
      <c r="AE15" s="76">
        <v>2</v>
      </c>
      <c r="AF15" s="76">
        <v>8</v>
      </c>
      <c r="AG15" s="76">
        <v>1</v>
      </c>
      <c r="AH15" s="76">
        <v>46</v>
      </c>
      <c r="AI15" s="76"/>
      <c r="AJ15" s="76">
        <v>2</v>
      </c>
      <c r="AK15" s="76">
        <v>4</v>
      </c>
      <c r="AL15" s="76"/>
      <c r="AM15" s="76"/>
      <c r="AN15" s="76"/>
      <c r="AO15" s="76">
        <v>8</v>
      </c>
      <c r="AP15" s="76">
        <v>3</v>
      </c>
      <c r="AQ15" s="76">
        <v>85</v>
      </c>
      <c r="AR15" s="76">
        <v>1</v>
      </c>
      <c r="AS15" s="76">
        <v>45</v>
      </c>
      <c r="AT15" s="76"/>
      <c r="AU15" s="76"/>
      <c r="AV15" s="76">
        <v>1</v>
      </c>
      <c r="AW15" s="76">
        <v>30</v>
      </c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>
        <v>2</v>
      </c>
      <c r="BI15" s="76">
        <v>40</v>
      </c>
      <c r="BJ15" s="76"/>
      <c r="BK15" s="76"/>
      <c r="BL15" s="76">
        <v>1</v>
      </c>
      <c r="BM15" s="76">
        <v>25</v>
      </c>
      <c r="BN15" s="76"/>
      <c r="BO15" s="76"/>
      <c r="BP15" s="76">
        <v>1</v>
      </c>
      <c r="BQ15" s="76">
        <v>5.5</v>
      </c>
      <c r="BR15" s="76">
        <v>205</v>
      </c>
      <c r="BS15" s="76">
        <v>129</v>
      </c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7"/>
      <c r="CU15" s="97"/>
      <c r="CV15" s="97"/>
      <c r="CW15" s="97"/>
      <c r="CX15" s="97"/>
      <c r="CY15" s="97"/>
      <c r="CZ15" s="97"/>
      <c r="DA15" s="97"/>
      <c r="DB15" s="97"/>
      <c r="DC15" s="97"/>
      <c r="DD15" s="97"/>
      <c r="DE15" s="97"/>
      <c r="DF15" s="97"/>
      <c r="DG15" s="97"/>
      <c r="DH15" s="97"/>
      <c r="DI15" s="97"/>
      <c r="DJ15" s="97"/>
      <c r="DK15" s="97"/>
      <c r="DL15" s="97"/>
      <c r="DM15" s="97"/>
      <c r="DN15" s="97"/>
      <c r="DO15" s="97"/>
      <c r="DP15" s="97"/>
      <c r="DQ15" s="97"/>
      <c r="DR15" s="97"/>
    </row>
    <row r="16" spans="1:122" ht="14.25" customHeight="1">
      <c r="A16" s="67">
        <v>12</v>
      </c>
      <c r="B16" s="67" t="s">
        <v>52</v>
      </c>
      <c r="C16" s="67">
        <v>9526</v>
      </c>
      <c r="D16" s="66" t="s">
        <v>187</v>
      </c>
      <c r="E16" s="66" t="str">
        <f t="shared" si="0"/>
        <v/>
      </c>
      <c r="F16" s="65" t="s">
        <v>66</v>
      </c>
      <c r="G16" s="125">
        <f t="shared" si="1"/>
        <v>11</v>
      </c>
      <c r="H16" s="125">
        <f t="shared" si="2"/>
        <v>0</v>
      </c>
      <c r="I16" s="118"/>
      <c r="J16" s="76"/>
      <c r="K16" s="77"/>
      <c r="L16" s="77"/>
      <c r="M16" s="77"/>
      <c r="N16" s="77">
        <v>9</v>
      </c>
      <c r="O16" s="77"/>
      <c r="P16" s="77"/>
      <c r="Q16" s="77"/>
      <c r="R16" s="77">
        <v>2</v>
      </c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>
        <v>2</v>
      </c>
      <c r="AH16" s="77">
        <v>12</v>
      </c>
      <c r="AI16" s="77">
        <v>1</v>
      </c>
      <c r="AJ16" s="77"/>
      <c r="AK16" s="77"/>
      <c r="AL16" s="77"/>
      <c r="AM16" s="77"/>
      <c r="AN16" s="77"/>
      <c r="AO16" s="77"/>
      <c r="AP16" s="77"/>
      <c r="AQ16" s="77">
        <v>4</v>
      </c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>
        <v>5</v>
      </c>
      <c r="BC16" s="77">
        <v>1</v>
      </c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>
        <v>1</v>
      </c>
      <c r="BO16" s="77">
        <v>25</v>
      </c>
      <c r="BP16" s="77"/>
      <c r="BQ16" s="77"/>
      <c r="BR16" s="77">
        <v>2</v>
      </c>
      <c r="BS16" s="77">
        <v>2</v>
      </c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  <c r="CS16" s="97"/>
      <c r="CT16" s="97"/>
      <c r="CU16" s="97"/>
      <c r="CV16" s="97"/>
      <c r="CW16" s="97"/>
      <c r="CX16" s="97"/>
      <c r="CY16" s="97"/>
      <c r="CZ16" s="97"/>
      <c r="DA16" s="97"/>
      <c r="DB16" s="97"/>
      <c r="DC16" s="97"/>
      <c r="DD16" s="97"/>
      <c r="DE16" s="97"/>
      <c r="DF16" s="97"/>
      <c r="DG16" s="97"/>
      <c r="DH16" s="97"/>
      <c r="DI16" s="97"/>
      <c r="DJ16" s="97"/>
      <c r="DK16" s="97"/>
      <c r="DL16" s="97"/>
      <c r="DM16" s="97"/>
      <c r="DN16" s="97"/>
      <c r="DO16" s="97"/>
      <c r="DP16" s="97"/>
      <c r="DQ16" s="97"/>
      <c r="DR16" s="97"/>
    </row>
    <row r="17" spans="1:71" ht="14.25" customHeight="1">
      <c r="A17" s="67">
        <v>13</v>
      </c>
      <c r="B17" s="67" t="s">
        <v>52</v>
      </c>
      <c r="C17" s="67">
        <v>9527</v>
      </c>
      <c r="D17" s="66" t="s">
        <v>188</v>
      </c>
      <c r="E17" s="66">
        <f t="shared" si="0"/>
        <v>1</v>
      </c>
      <c r="F17" s="65" t="s">
        <v>64</v>
      </c>
      <c r="G17" s="125">
        <f t="shared" si="1"/>
        <v>126</v>
      </c>
      <c r="H17" s="125">
        <f t="shared" si="2"/>
        <v>33</v>
      </c>
      <c r="I17" s="118"/>
      <c r="J17" s="76"/>
      <c r="K17" s="77"/>
      <c r="L17" s="77">
        <v>1</v>
      </c>
      <c r="M17" s="77">
        <v>9</v>
      </c>
      <c r="N17" s="77">
        <v>72</v>
      </c>
      <c r="O17" s="77"/>
      <c r="P17" s="77"/>
      <c r="Q17" s="77">
        <v>3</v>
      </c>
      <c r="R17" s="77">
        <v>41</v>
      </c>
      <c r="S17" s="77"/>
      <c r="T17" s="77"/>
      <c r="U17" s="77"/>
      <c r="V17" s="77">
        <v>4</v>
      </c>
      <c r="W17" s="77">
        <v>21</v>
      </c>
      <c r="X17" s="77"/>
      <c r="Y17" s="77"/>
      <c r="Z17" s="77">
        <v>2</v>
      </c>
      <c r="AA17" s="77">
        <v>6</v>
      </c>
      <c r="AB17" s="77">
        <v>7</v>
      </c>
      <c r="AC17" s="77">
        <v>9</v>
      </c>
      <c r="AD17" s="77"/>
      <c r="AE17" s="77">
        <v>2</v>
      </c>
      <c r="AF17" s="77">
        <v>1</v>
      </c>
      <c r="AG17" s="77">
        <v>1</v>
      </c>
      <c r="AH17" s="77">
        <v>73</v>
      </c>
      <c r="AI17" s="77">
        <v>1</v>
      </c>
      <c r="AJ17" s="77"/>
      <c r="AK17" s="77"/>
      <c r="AL17" s="77"/>
      <c r="AM17" s="77"/>
      <c r="AN17" s="77"/>
      <c r="AO17" s="77">
        <v>50</v>
      </c>
      <c r="AP17" s="77"/>
      <c r="AQ17" s="77">
        <v>50</v>
      </c>
      <c r="AR17" s="77">
        <v>1</v>
      </c>
      <c r="AS17" s="77">
        <v>50</v>
      </c>
      <c r="AT17" s="77"/>
      <c r="AU17" s="77"/>
      <c r="AV17" s="77"/>
      <c r="AW17" s="77"/>
      <c r="AX17" s="77"/>
      <c r="AY17" s="77"/>
      <c r="AZ17" s="77"/>
      <c r="BA17" s="77"/>
      <c r="BB17" s="77">
        <v>12</v>
      </c>
      <c r="BC17" s="77">
        <v>1</v>
      </c>
      <c r="BD17" s="77"/>
      <c r="BE17" s="77"/>
      <c r="BF17" s="77"/>
      <c r="BG17" s="77"/>
      <c r="BH17" s="77"/>
      <c r="BI17" s="77"/>
      <c r="BJ17" s="77">
        <v>12</v>
      </c>
      <c r="BK17" s="77">
        <v>4</v>
      </c>
      <c r="BL17" s="77">
        <v>1</v>
      </c>
      <c r="BM17" s="77">
        <v>20</v>
      </c>
      <c r="BN17" s="77"/>
      <c r="BO17" s="77"/>
      <c r="BP17" s="77">
        <v>4</v>
      </c>
      <c r="BQ17" s="77">
        <v>76</v>
      </c>
      <c r="BR17" s="77"/>
      <c r="BS17" s="77"/>
    </row>
    <row r="18" spans="1:71" ht="14.25" customHeight="1">
      <c r="A18" s="67">
        <v>14</v>
      </c>
      <c r="B18" s="67" t="s">
        <v>52</v>
      </c>
      <c r="C18" s="67">
        <v>9545</v>
      </c>
      <c r="D18" s="66" t="s">
        <v>189</v>
      </c>
      <c r="E18" s="66">
        <f t="shared" si="0"/>
        <v>1</v>
      </c>
      <c r="F18" s="65" t="s">
        <v>64</v>
      </c>
      <c r="G18" s="125">
        <f t="shared" si="1"/>
        <v>68</v>
      </c>
      <c r="H18" s="125">
        <f t="shared" si="2"/>
        <v>15</v>
      </c>
      <c r="I18" s="118"/>
      <c r="J18" s="76"/>
      <c r="K18" s="76">
        <v>4</v>
      </c>
      <c r="L18" s="76">
        <v>6</v>
      </c>
      <c r="M18" s="76">
        <v>9</v>
      </c>
      <c r="N18" s="76">
        <v>23</v>
      </c>
      <c r="O18" s="76">
        <v>1</v>
      </c>
      <c r="P18" s="76">
        <v>3</v>
      </c>
      <c r="Q18" s="76">
        <v>12</v>
      </c>
      <c r="R18" s="76">
        <v>10</v>
      </c>
      <c r="S18" s="76"/>
      <c r="T18" s="76"/>
      <c r="U18" s="76">
        <v>1</v>
      </c>
      <c r="V18" s="76">
        <v>3</v>
      </c>
      <c r="W18" s="76">
        <v>5</v>
      </c>
      <c r="X18" s="76"/>
      <c r="Y18" s="76"/>
      <c r="Z18" s="76">
        <v>1</v>
      </c>
      <c r="AA18" s="76">
        <v>5</v>
      </c>
      <c r="AB18" s="76">
        <v>2</v>
      </c>
      <c r="AC18" s="76"/>
      <c r="AD18" s="76"/>
      <c r="AE18" s="76"/>
      <c r="AF18" s="76">
        <v>13</v>
      </c>
      <c r="AG18" s="76">
        <v>10</v>
      </c>
      <c r="AH18" s="76">
        <v>64</v>
      </c>
      <c r="AI18" s="76"/>
      <c r="AJ18" s="76">
        <v>1</v>
      </c>
      <c r="AK18" s="76">
        <v>1</v>
      </c>
      <c r="AL18" s="76"/>
      <c r="AM18" s="76"/>
      <c r="AN18" s="76"/>
      <c r="AO18" s="76">
        <v>12</v>
      </c>
      <c r="AP18" s="76">
        <v>35</v>
      </c>
      <c r="AQ18" s="7">
        <v>11</v>
      </c>
      <c r="AR18" s="7"/>
      <c r="AS18" s="7"/>
      <c r="AT18" s="7"/>
      <c r="AU18" s="7"/>
      <c r="AV18" s="7">
        <v>1</v>
      </c>
      <c r="AW18" s="7">
        <v>40</v>
      </c>
      <c r="AX18" s="7"/>
      <c r="AY18" s="7"/>
      <c r="AZ18" s="7">
        <v>1</v>
      </c>
      <c r="BA18" s="7">
        <v>40</v>
      </c>
      <c r="BB18" s="7"/>
      <c r="BC18" s="7"/>
      <c r="BD18" s="7">
        <v>1</v>
      </c>
      <c r="BE18" s="7">
        <v>40</v>
      </c>
      <c r="BF18" s="7">
        <v>4</v>
      </c>
      <c r="BG18" s="7">
        <v>14</v>
      </c>
      <c r="BH18" s="7"/>
      <c r="BI18" s="7"/>
      <c r="BJ18" s="7">
        <v>2</v>
      </c>
      <c r="BK18" s="7">
        <v>3</v>
      </c>
      <c r="BL18" s="7">
        <v>1</v>
      </c>
      <c r="BM18" s="7">
        <v>26</v>
      </c>
      <c r="BN18" s="7"/>
      <c r="BO18" s="7"/>
      <c r="BP18" s="7">
        <v>1</v>
      </c>
      <c r="BQ18" s="7">
        <v>10</v>
      </c>
      <c r="BR18" s="7"/>
      <c r="BS18" s="7"/>
    </row>
    <row r="19" spans="1:71" ht="14.25" customHeight="1">
      <c r="A19" s="67">
        <v>15</v>
      </c>
      <c r="B19" s="67" t="s">
        <v>52</v>
      </c>
      <c r="C19" s="67">
        <v>9562</v>
      </c>
      <c r="D19" s="66" t="s">
        <v>190</v>
      </c>
      <c r="E19" s="66">
        <f t="shared" si="0"/>
        <v>1</v>
      </c>
      <c r="F19" s="65" t="s">
        <v>64</v>
      </c>
      <c r="G19" s="125">
        <f t="shared" si="1"/>
        <v>23</v>
      </c>
      <c r="H19" s="125">
        <f t="shared" si="2"/>
        <v>7</v>
      </c>
      <c r="I19" s="118"/>
      <c r="J19" s="76"/>
      <c r="K19" s="76"/>
      <c r="L19" s="76"/>
      <c r="M19" s="76">
        <v>5</v>
      </c>
      <c r="N19" s="76">
        <v>10</v>
      </c>
      <c r="O19" s="76"/>
      <c r="P19" s="76"/>
      <c r="Q19" s="76">
        <v>4</v>
      </c>
      <c r="R19" s="76">
        <v>4</v>
      </c>
      <c r="S19" s="76"/>
      <c r="T19" s="76"/>
      <c r="U19" s="76"/>
      <c r="V19" s="76"/>
      <c r="W19" s="76">
        <v>3</v>
      </c>
      <c r="X19" s="76"/>
      <c r="Y19" s="76"/>
      <c r="Z19" s="76"/>
      <c r="AA19" s="76">
        <v>4</v>
      </c>
      <c r="AB19" s="76">
        <v>1</v>
      </c>
      <c r="AC19" s="76">
        <v>2</v>
      </c>
      <c r="AD19" s="76">
        <v>4</v>
      </c>
      <c r="AE19" s="76">
        <v>3</v>
      </c>
      <c r="AF19" s="76">
        <v>3</v>
      </c>
      <c r="AG19" s="76"/>
      <c r="AH19" s="76">
        <v>14</v>
      </c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</row>
    <row r="20" spans="1:71" ht="14.25" customHeight="1">
      <c r="A20" s="67">
        <v>16</v>
      </c>
      <c r="B20" s="67" t="s">
        <v>52</v>
      </c>
      <c r="C20" s="67">
        <v>9599</v>
      </c>
      <c r="D20" s="66" t="s">
        <v>191</v>
      </c>
      <c r="E20" s="66">
        <f t="shared" si="0"/>
        <v>1</v>
      </c>
      <c r="F20" s="65" t="s">
        <v>64</v>
      </c>
      <c r="G20" s="125">
        <f t="shared" si="1"/>
        <v>43</v>
      </c>
      <c r="H20" s="125">
        <f t="shared" si="2"/>
        <v>19</v>
      </c>
      <c r="I20" s="118"/>
      <c r="J20" s="76"/>
      <c r="K20" s="77">
        <v>1</v>
      </c>
      <c r="L20" s="77">
        <v>4</v>
      </c>
      <c r="M20" s="77">
        <v>12</v>
      </c>
      <c r="N20" s="77">
        <v>7</v>
      </c>
      <c r="O20" s="77"/>
      <c r="P20" s="77">
        <v>4</v>
      </c>
      <c r="Q20" s="77">
        <v>7</v>
      </c>
      <c r="R20" s="77">
        <v>8</v>
      </c>
      <c r="S20" s="77"/>
      <c r="T20" s="77"/>
      <c r="U20" s="77">
        <v>3</v>
      </c>
      <c r="V20" s="77">
        <v>2</v>
      </c>
      <c r="W20" s="77">
        <v>5</v>
      </c>
      <c r="X20" s="77">
        <v>1</v>
      </c>
      <c r="Y20" s="77">
        <v>3</v>
      </c>
      <c r="Z20" s="77">
        <v>2</v>
      </c>
      <c r="AA20" s="77">
        <v>3</v>
      </c>
      <c r="AB20" s="77">
        <v>4</v>
      </c>
      <c r="AC20" s="77">
        <v>3</v>
      </c>
      <c r="AD20" s="77">
        <v>1</v>
      </c>
      <c r="AE20" s="77"/>
      <c r="AF20" s="77">
        <v>16</v>
      </c>
      <c r="AG20" s="77">
        <v>1</v>
      </c>
      <c r="AH20" s="77">
        <v>54</v>
      </c>
      <c r="AI20" s="77"/>
      <c r="AJ20" s="77"/>
      <c r="AK20" s="77"/>
      <c r="AL20" s="77"/>
      <c r="AM20" s="77"/>
      <c r="AN20" s="77">
        <v>4</v>
      </c>
      <c r="AO20" s="77">
        <v>34</v>
      </c>
      <c r="AP20" s="77">
        <v>3</v>
      </c>
      <c r="AQ20" s="77">
        <v>22</v>
      </c>
      <c r="AR20" s="77">
        <v>2</v>
      </c>
      <c r="AS20" s="77">
        <v>80</v>
      </c>
      <c r="AT20" s="77"/>
      <c r="AU20" s="77"/>
      <c r="AV20" s="77"/>
      <c r="AW20" s="77"/>
      <c r="AX20" s="77"/>
      <c r="AY20" s="77"/>
      <c r="AZ20" s="77"/>
      <c r="BA20" s="77"/>
      <c r="BB20" s="77">
        <v>18</v>
      </c>
      <c r="BC20" s="77">
        <v>29</v>
      </c>
      <c r="BD20" s="77">
        <v>1</v>
      </c>
      <c r="BE20" s="77">
        <v>18</v>
      </c>
      <c r="BF20" s="77">
        <v>6</v>
      </c>
      <c r="BG20" s="77">
        <v>16</v>
      </c>
      <c r="BH20" s="77">
        <v>1</v>
      </c>
      <c r="BI20" s="77">
        <v>6</v>
      </c>
      <c r="BJ20" s="77">
        <v>11</v>
      </c>
      <c r="BK20" s="77">
        <v>21</v>
      </c>
      <c r="BL20" s="77">
        <v>1</v>
      </c>
      <c r="BM20" s="77">
        <v>10</v>
      </c>
      <c r="BN20" s="77"/>
      <c r="BO20" s="77"/>
      <c r="BP20" s="77">
        <v>1</v>
      </c>
      <c r="BQ20" s="77">
        <v>5</v>
      </c>
      <c r="BR20" s="77">
        <v>1</v>
      </c>
      <c r="BS20" s="77">
        <v>2</v>
      </c>
    </row>
    <row r="21" spans="1:71" ht="14.25" customHeight="1">
      <c r="A21" s="67">
        <v>17</v>
      </c>
      <c r="B21" s="67" t="s">
        <v>52</v>
      </c>
      <c r="C21" s="67">
        <v>9604</v>
      </c>
      <c r="D21" s="66" t="s">
        <v>192</v>
      </c>
      <c r="E21" s="66">
        <f t="shared" si="0"/>
        <v>1</v>
      </c>
      <c r="F21" s="65" t="s">
        <v>64</v>
      </c>
      <c r="G21" s="125">
        <f t="shared" si="1"/>
        <v>113</v>
      </c>
      <c r="H21" s="125">
        <f t="shared" si="2"/>
        <v>37</v>
      </c>
      <c r="I21" s="118"/>
      <c r="J21" s="76"/>
      <c r="K21" s="77">
        <v>13</v>
      </c>
      <c r="L21" s="77">
        <v>12</v>
      </c>
      <c r="M21" s="77">
        <v>10</v>
      </c>
      <c r="N21" s="77">
        <v>38</v>
      </c>
      <c r="O21" s="77">
        <v>13</v>
      </c>
      <c r="P21" s="77">
        <v>8</v>
      </c>
      <c r="Q21" s="77">
        <v>4</v>
      </c>
      <c r="R21" s="77">
        <v>15</v>
      </c>
      <c r="S21" s="77"/>
      <c r="T21" s="77">
        <v>8</v>
      </c>
      <c r="U21" s="77">
        <v>4</v>
      </c>
      <c r="V21" s="77">
        <v>6</v>
      </c>
      <c r="W21" s="77">
        <v>5</v>
      </c>
      <c r="X21" s="77">
        <v>5</v>
      </c>
      <c r="Y21" s="77">
        <v>3</v>
      </c>
      <c r="Z21" s="77">
        <v>4</v>
      </c>
      <c r="AA21" s="77">
        <v>2</v>
      </c>
      <c r="AB21" s="77">
        <v>2</v>
      </c>
      <c r="AC21" s="77">
        <v>7</v>
      </c>
      <c r="AD21" s="77">
        <v>1</v>
      </c>
      <c r="AE21" s="77"/>
      <c r="AF21" s="77">
        <v>14</v>
      </c>
      <c r="AG21" s="77">
        <v>4</v>
      </c>
      <c r="AH21" s="77">
        <v>47</v>
      </c>
      <c r="AI21" s="77"/>
      <c r="AJ21" s="77"/>
      <c r="AK21" s="77"/>
      <c r="AL21" s="77"/>
      <c r="AM21" s="77"/>
      <c r="AN21" s="77"/>
      <c r="AO21" s="77">
        <v>56</v>
      </c>
      <c r="AP21" s="77">
        <v>15</v>
      </c>
      <c r="AQ21" s="77">
        <v>35</v>
      </c>
      <c r="AR21" s="77">
        <v>1</v>
      </c>
      <c r="AS21" s="77">
        <v>45</v>
      </c>
      <c r="AT21" s="77"/>
      <c r="AU21" s="77"/>
      <c r="AV21" s="77"/>
      <c r="AW21" s="77"/>
      <c r="AX21" s="77"/>
      <c r="AY21" s="77"/>
      <c r="AZ21" s="77"/>
      <c r="BA21" s="77"/>
      <c r="BB21" s="77">
        <v>4</v>
      </c>
      <c r="BC21" s="77">
        <v>10</v>
      </c>
      <c r="BD21" s="77">
        <v>1</v>
      </c>
      <c r="BE21" s="77">
        <v>20</v>
      </c>
      <c r="BF21" s="77">
        <v>2</v>
      </c>
      <c r="BG21" s="77">
        <v>4</v>
      </c>
      <c r="BH21" s="77">
        <v>1</v>
      </c>
      <c r="BI21" s="77">
        <v>4</v>
      </c>
      <c r="BJ21" s="77">
        <v>12</v>
      </c>
      <c r="BK21" s="77">
        <v>1</v>
      </c>
      <c r="BL21" s="77">
        <v>1</v>
      </c>
      <c r="BM21" s="77">
        <v>20</v>
      </c>
      <c r="BN21" s="77">
        <v>4</v>
      </c>
      <c r="BO21" s="77">
        <v>2</v>
      </c>
      <c r="BP21" s="77">
        <v>1</v>
      </c>
      <c r="BQ21" s="77">
        <v>4</v>
      </c>
      <c r="BR21" s="77">
        <v>14</v>
      </c>
      <c r="BS21" s="77">
        <v>6</v>
      </c>
    </row>
    <row r="22" spans="1:71" ht="14.25" customHeight="1">
      <c r="A22" s="67">
        <v>18</v>
      </c>
      <c r="B22" s="67" t="s">
        <v>52</v>
      </c>
      <c r="C22" s="131">
        <v>9606</v>
      </c>
      <c r="D22" s="66" t="s">
        <v>193</v>
      </c>
      <c r="E22" s="66">
        <f t="shared" si="0"/>
        <v>1</v>
      </c>
      <c r="F22" s="65" t="s">
        <v>64</v>
      </c>
      <c r="G22" s="125">
        <f t="shared" si="1"/>
        <v>161</v>
      </c>
      <c r="H22" s="125">
        <f t="shared" si="2"/>
        <v>216</v>
      </c>
      <c r="I22" s="118"/>
      <c r="J22" s="76">
        <v>161</v>
      </c>
      <c r="K22" s="77"/>
      <c r="L22" s="77"/>
      <c r="M22" s="77"/>
      <c r="N22" s="77"/>
      <c r="O22" s="77"/>
      <c r="P22" s="77"/>
      <c r="Q22" s="77"/>
      <c r="R22" s="77"/>
      <c r="S22" s="77">
        <v>216</v>
      </c>
      <c r="T22" s="77"/>
      <c r="U22" s="77"/>
      <c r="V22" s="77"/>
      <c r="W22" s="77"/>
      <c r="X22" s="77"/>
      <c r="Y22" s="77"/>
      <c r="Z22" s="77"/>
      <c r="AA22" s="77"/>
      <c r="AB22" s="77"/>
      <c r="AC22" s="77">
        <v>3</v>
      </c>
      <c r="AD22" s="77"/>
      <c r="AE22" s="77"/>
      <c r="AF22" s="77">
        <v>50</v>
      </c>
      <c r="AG22" s="77">
        <v>12</v>
      </c>
      <c r="AH22" s="77">
        <v>190</v>
      </c>
      <c r="AI22" s="77">
        <v>1</v>
      </c>
      <c r="AJ22" s="77"/>
      <c r="AK22" s="77"/>
      <c r="AL22" s="77"/>
      <c r="AM22" s="77"/>
      <c r="AN22" s="77"/>
      <c r="AO22" s="77">
        <v>55</v>
      </c>
      <c r="AP22" s="77">
        <v>25</v>
      </c>
      <c r="AQ22" s="77">
        <v>154</v>
      </c>
      <c r="AR22" s="77">
        <v>1</v>
      </c>
      <c r="AS22" s="77">
        <v>45</v>
      </c>
      <c r="AT22" s="77"/>
      <c r="AU22" s="77"/>
      <c r="AV22" s="77"/>
      <c r="AW22" s="77"/>
      <c r="AX22" s="77"/>
      <c r="AY22" s="77"/>
      <c r="AZ22" s="77"/>
      <c r="BA22" s="77"/>
      <c r="BB22" s="77">
        <v>15</v>
      </c>
      <c r="BC22" s="77">
        <v>3</v>
      </c>
      <c r="BD22" s="77">
        <v>1</v>
      </c>
      <c r="BE22" s="77">
        <v>20</v>
      </c>
      <c r="BF22" s="77">
        <v>7</v>
      </c>
      <c r="BG22" s="77">
        <v>35</v>
      </c>
      <c r="BH22" s="77"/>
      <c r="BI22" s="77"/>
      <c r="BJ22" s="77">
        <v>6</v>
      </c>
      <c r="BK22" s="77">
        <v>12</v>
      </c>
      <c r="BL22" s="77">
        <v>2</v>
      </c>
      <c r="BM22" s="77">
        <v>50</v>
      </c>
      <c r="BN22" s="77">
        <v>1</v>
      </c>
      <c r="BO22" s="77">
        <v>12</v>
      </c>
      <c r="BP22" s="77">
        <v>4</v>
      </c>
      <c r="BQ22" s="77">
        <v>35.5</v>
      </c>
      <c r="BR22" s="77">
        <v>206</v>
      </c>
      <c r="BS22" s="77">
        <v>194.2</v>
      </c>
    </row>
    <row r="23" spans="1:71" ht="14.25" customHeight="1">
      <c r="A23" s="67">
        <v>19</v>
      </c>
      <c r="B23" s="67" t="s">
        <v>52</v>
      </c>
      <c r="C23" s="67">
        <v>9594</v>
      </c>
      <c r="D23" s="66" t="s">
        <v>194</v>
      </c>
      <c r="E23" s="66" t="str">
        <f t="shared" si="0"/>
        <v/>
      </c>
      <c r="F23" s="65" t="s">
        <v>66</v>
      </c>
      <c r="G23" s="125">
        <f t="shared" si="1"/>
        <v>44</v>
      </c>
      <c r="H23" s="125">
        <f t="shared" si="2"/>
        <v>1</v>
      </c>
      <c r="I23" s="118"/>
      <c r="J23" s="77"/>
      <c r="K23" s="77"/>
      <c r="L23" s="77"/>
      <c r="M23" s="77">
        <v>8</v>
      </c>
      <c r="N23" s="77">
        <v>22</v>
      </c>
      <c r="O23" s="77"/>
      <c r="P23" s="77"/>
      <c r="Q23" s="77">
        <v>1</v>
      </c>
      <c r="R23" s="77">
        <v>13</v>
      </c>
      <c r="S23" s="77"/>
      <c r="T23" s="77"/>
      <c r="U23" s="77"/>
      <c r="V23" s="77"/>
      <c r="W23" s="77">
        <v>1</v>
      </c>
      <c r="X23" s="77"/>
      <c r="Y23" s="77"/>
      <c r="Z23" s="77"/>
      <c r="AA23" s="77"/>
      <c r="AB23" s="77"/>
      <c r="AC23" s="77">
        <v>1</v>
      </c>
      <c r="AD23" s="77"/>
      <c r="AE23" s="77"/>
      <c r="AF23" s="77"/>
      <c r="AG23" s="77"/>
      <c r="AH23" s="77">
        <v>26</v>
      </c>
      <c r="AI23" s="77"/>
      <c r="AJ23" s="77">
        <v>1</v>
      </c>
      <c r="AK23" s="77"/>
      <c r="AL23" s="77"/>
      <c r="AM23" s="77"/>
      <c r="AN23" s="77"/>
      <c r="AO23" s="77"/>
      <c r="AP23" s="77"/>
      <c r="AQ23" s="7"/>
      <c r="AR23" s="7">
        <v>1</v>
      </c>
      <c r="AS23" s="7">
        <v>20</v>
      </c>
      <c r="AT23" s="7"/>
      <c r="AU23" s="7"/>
      <c r="AV23" s="7"/>
      <c r="AW23" s="7"/>
      <c r="AX23" s="7"/>
      <c r="AY23" s="7"/>
      <c r="AZ23" s="7"/>
      <c r="BA23" s="7"/>
      <c r="BB23" s="7">
        <v>1</v>
      </c>
      <c r="BC23" s="7">
        <v>1</v>
      </c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>
        <v>5</v>
      </c>
      <c r="BO23" s="7">
        <v>11</v>
      </c>
      <c r="BP23" s="7"/>
      <c r="BQ23" s="7"/>
      <c r="BR23" s="7">
        <v>5</v>
      </c>
      <c r="BS23" s="7">
        <v>5</v>
      </c>
    </row>
    <row r="24" spans="1:71" ht="14.25" customHeight="1">
      <c r="A24" s="67">
        <v>20</v>
      </c>
      <c r="B24" s="67" t="s">
        <v>52</v>
      </c>
      <c r="C24" s="67">
        <v>9563</v>
      </c>
      <c r="D24" s="66" t="s">
        <v>195</v>
      </c>
      <c r="E24" s="66">
        <f t="shared" si="0"/>
        <v>1</v>
      </c>
      <c r="F24" s="65" t="s">
        <v>64</v>
      </c>
      <c r="G24" s="125">
        <f t="shared" si="1"/>
        <v>54</v>
      </c>
      <c r="H24" s="125">
        <f t="shared" si="2"/>
        <v>30</v>
      </c>
      <c r="I24" s="118"/>
      <c r="J24" s="76"/>
      <c r="K24" s="77"/>
      <c r="L24" s="77">
        <v>2</v>
      </c>
      <c r="M24" s="77">
        <v>7</v>
      </c>
      <c r="N24" s="77">
        <v>29</v>
      </c>
      <c r="O24" s="77"/>
      <c r="P24" s="77">
        <v>2</v>
      </c>
      <c r="Q24" s="77">
        <v>6</v>
      </c>
      <c r="R24" s="77">
        <v>8</v>
      </c>
      <c r="S24" s="77"/>
      <c r="T24" s="77">
        <v>2</v>
      </c>
      <c r="U24" s="77">
        <v>1</v>
      </c>
      <c r="V24" s="77">
        <v>4</v>
      </c>
      <c r="W24" s="77">
        <v>9</v>
      </c>
      <c r="X24" s="77">
        <v>2</v>
      </c>
      <c r="Y24" s="77"/>
      <c r="Z24" s="77">
        <v>3</v>
      </c>
      <c r="AA24" s="77">
        <v>9</v>
      </c>
      <c r="AB24" s="77">
        <v>3</v>
      </c>
      <c r="AC24" s="77">
        <v>2</v>
      </c>
      <c r="AD24" s="77">
        <v>4</v>
      </c>
      <c r="AE24" s="77">
        <v>1</v>
      </c>
      <c r="AF24" s="77">
        <v>3</v>
      </c>
      <c r="AG24" s="77">
        <v>1.75</v>
      </c>
      <c r="AH24" s="77">
        <v>49</v>
      </c>
      <c r="AI24" s="77"/>
      <c r="AJ24" s="77">
        <v>3</v>
      </c>
      <c r="AK24" s="77"/>
      <c r="AL24" s="77"/>
      <c r="AM24" s="77"/>
      <c r="AN24" s="77"/>
      <c r="AO24" s="77">
        <v>25</v>
      </c>
      <c r="AP24" s="77">
        <v>30</v>
      </c>
      <c r="AQ24" s="77">
        <v>24</v>
      </c>
      <c r="AR24" s="77"/>
      <c r="AS24" s="77"/>
      <c r="AT24" s="77"/>
      <c r="AU24" s="77"/>
      <c r="AV24" s="77">
        <v>1</v>
      </c>
      <c r="AW24" s="77">
        <v>30</v>
      </c>
      <c r="AX24" s="77"/>
      <c r="AY24" s="77"/>
      <c r="AZ24" s="77"/>
      <c r="BA24" s="77"/>
      <c r="BB24" s="77">
        <v>6</v>
      </c>
      <c r="BC24" s="77">
        <v>2</v>
      </c>
      <c r="BD24" s="77">
        <v>1</v>
      </c>
      <c r="BE24" s="77">
        <v>25</v>
      </c>
      <c r="BF24" s="77"/>
      <c r="BG24" s="77"/>
      <c r="BH24" s="77"/>
      <c r="BI24" s="77"/>
      <c r="BJ24" s="77"/>
      <c r="BK24" s="77"/>
      <c r="BL24" s="77">
        <v>1</v>
      </c>
      <c r="BM24" s="77">
        <v>9</v>
      </c>
      <c r="BN24" s="77"/>
      <c r="BO24" s="77"/>
      <c r="BP24" s="77"/>
      <c r="BQ24" s="77"/>
      <c r="BR24" s="77"/>
      <c r="BS24" s="77"/>
    </row>
    <row r="25" spans="1:71" ht="14.25" customHeight="1">
      <c r="A25" s="67">
        <v>21</v>
      </c>
      <c r="B25" s="67" t="s">
        <v>52</v>
      </c>
      <c r="C25" s="67">
        <v>9529</v>
      </c>
      <c r="D25" s="66" t="s">
        <v>196</v>
      </c>
      <c r="E25" s="66">
        <f t="shared" si="0"/>
        <v>1</v>
      </c>
      <c r="F25" s="65" t="s">
        <v>64</v>
      </c>
      <c r="G25" s="125">
        <f t="shared" si="1"/>
        <v>90</v>
      </c>
      <c r="H25" s="125">
        <f t="shared" si="2"/>
        <v>19</v>
      </c>
      <c r="I25" s="118"/>
      <c r="J25" s="76"/>
      <c r="K25" s="77">
        <v>1</v>
      </c>
      <c r="L25" s="77"/>
      <c r="M25" s="77">
        <v>3</v>
      </c>
      <c r="N25" s="77">
        <v>61</v>
      </c>
      <c r="O25" s="77"/>
      <c r="P25" s="77"/>
      <c r="Q25" s="77">
        <v>2</v>
      </c>
      <c r="R25" s="77">
        <v>23</v>
      </c>
      <c r="S25" s="77"/>
      <c r="T25" s="77"/>
      <c r="U25" s="77"/>
      <c r="V25" s="77">
        <v>1</v>
      </c>
      <c r="W25" s="77">
        <v>10</v>
      </c>
      <c r="X25" s="77"/>
      <c r="Y25" s="77"/>
      <c r="Z25" s="77">
        <v>2</v>
      </c>
      <c r="AA25" s="77">
        <v>6</v>
      </c>
      <c r="AB25" s="77"/>
      <c r="AC25" s="77">
        <v>12</v>
      </c>
      <c r="AD25" s="77">
        <v>2</v>
      </c>
      <c r="AE25" s="77">
        <v>8</v>
      </c>
      <c r="AF25" s="77"/>
      <c r="AG25" s="77"/>
      <c r="AH25" s="77">
        <v>55</v>
      </c>
      <c r="AI25" s="77">
        <v>1</v>
      </c>
      <c r="AJ25" s="77"/>
      <c r="AK25" s="77"/>
      <c r="AL25" s="77"/>
      <c r="AM25" s="77"/>
      <c r="AN25" s="77"/>
      <c r="AO25" s="77"/>
      <c r="AP25" s="77"/>
      <c r="AQ25" s="77">
        <v>12</v>
      </c>
      <c r="AR25" s="77">
        <v>1</v>
      </c>
      <c r="AS25" s="77">
        <v>48</v>
      </c>
      <c r="AT25" s="77">
        <v>1</v>
      </c>
      <c r="AU25" s="77">
        <v>1</v>
      </c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>
        <v>1</v>
      </c>
      <c r="BM25" s="77">
        <v>8</v>
      </c>
      <c r="BN25" s="77"/>
      <c r="BO25" s="77">
        <v>10</v>
      </c>
      <c r="BP25" s="77">
        <v>1</v>
      </c>
      <c r="BQ25" s="77">
        <v>32</v>
      </c>
      <c r="BR25" s="77"/>
      <c r="BS25" s="77"/>
    </row>
    <row r="26" spans="1:71" ht="14.25" customHeight="1">
      <c r="A26" s="67">
        <v>22</v>
      </c>
      <c r="B26" s="67" t="s">
        <v>52</v>
      </c>
      <c r="C26" s="67">
        <v>9555</v>
      </c>
      <c r="D26" s="66" t="s">
        <v>197</v>
      </c>
      <c r="E26" s="66">
        <f t="shared" si="0"/>
        <v>1</v>
      </c>
      <c r="F26" s="65" t="s">
        <v>64</v>
      </c>
      <c r="G26" s="125">
        <f t="shared" si="1"/>
        <v>55</v>
      </c>
      <c r="H26" s="125">
        <f t="shared" si="2"/>
        <v>32</v>
      </c>
      <c r="I26" s="118"/>
      <c r="J26" s="77"/>
      <c r="K26" s="76"/>
      <c r="L26" s="76">
        <v>1</v>
      </c>
      <c r="M26" s="76">
        <v>6</v>
      </c>
      <c r="N26" s="76">
        <v>29</v>
      </c>
      <c r="O26" s="76"/>
      <c r="P26" s="76">
        <v>1</v>
      </c>
      <c r="Q26" s="76">
        <v>3</v>
      </c>
      <c r="R26" s="76">
        <v>15</v>
      </c>
      <c r="S26" s="76"/>
      <c r="T26" s="76"/>
      <c r="U26" s="76">
        <v>2</v>
      </c>
      <c r="V26" s="76">
        <v>7</v>
      </c>
      <c r="W26" s="76">
        <v>11</v>
      </c>
      <c r="X26" s="76"/>
      <c r="Y26" s="76">
        <v>2</v>
      </c>
      <c r="Z26" s="76">
        <v>5</v>
      </c>
      <c r="AA26" s="76">
        <v>5</v>
      </c>
      <c r="AB26" s="76">
        <v>4</v>
      </c>
      <c r="AC26" s="76">
        <v>2</v>
      </c>
      <c r="AD26" s="76">
        <v>4</v>
      </c>
      <c r="AE26" s="76">
        <v>1</v>
      </c>
      <c r="AF26" s="76">
        <v>2</v>
      </c>
      <c r="AG26" s="76"/>
      <c r="AH26" s="76">
        <v>47</v>
      </c>
      <c r="AI26" s="76"/>
      <c r="AJ26" s="76"/>
      <c r="AK26" s="76"/>
      <c r="AL26" s="76"/>
      <c r="AM26" s="76"/>
      <c r="AN26" s="76">
        <v>8</v>
      </c>
      <c r="AO26" s="76"/>
      <c r="AP26" s="76"/>
      <c r="AQ26" s="7">
        <v>12</v>
      </c>
      <c r="AR26" s="7">
        <v>1</v>
      </c>
      <c r="AS26" s="7">
        <v>40</v>
      </c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>
        <v>9</v>
      </c>
      <c r="BK26" s="7">
        <v>25</v>
      </c>
      <c r="BL26" s="7">
        <v>1</v>
      </c>
      <c r="BM26" s="7">
        <v>6</v>
      </c>
      <c r="BN26" s="7"/>
      <c r="BO26" s="7"/>
      <c r="BP26" s="7">
        <v>1</v>
      </c>
      <c r="BQ26" s="7">
        <v>20</v>
      </c>
      <c r="BR26" s="7"/>
      <c r="BS26" s="7"/>
    </row>
    <row r="27" spans="1:71" ht="14.25" customHeight="1">
      <c r="A27" s="67">
        <v>23</v>
      </c>
      <c r="B27" s="67" t="s">
        <v>52</v>
      </c>
      <c r="C27" s="67">
        <v>9548</v>
      </c>
      <c r="D27" s="66" t="s">
        <v>198</v>
      </c>
      <c r="E27" s="66">
        <f t="shared" si="0"/>
        <v>1</v>
      </c>
      <c r="F27" s="65" t="s">
        <v>64</v>
      </c>
      <c r="G27" s="125">
        <f t="shared" si="1"/>
        <v>50</v>
      </c>
      <c r="H27" s="125">
        <f t="shared" si="2"/>
        <v>53</v>
      </c>
      <c r="I27" s="118"/>
      <c r="J27" s="77"/>
      <c r="K27" s="76">
        <v>3</v>
      </c>
      <c r="L27" s="76"/>
      <c r="M27" s="76">
        <v>4</v>
      </c>
      <c r="N27" s="76">
        <v>26</v>
      </c>
      <c r="O27" s="76"/>
      <c r="P27" s="76"/>
      <c r="Q27" s="76">
        <v>2</v>
      </c>
      <c r="R27" s="76">
        <v>15</v>
      </c>
      <c r="S27" s="76"/>
      <c r="T27" s="76">
        <v>1</v>
      </c>
      <c r="U27" s="76">
        <v>2</v>
      </c>
      <c r="V27" s="76">
        <v>9</v>
      </c>
      <c r="W27" s="76">
        <v>20</v>
      </c>
      <c r="X27" s="76">
        <v>4</v>
      </c>
      <c r="Y27" s="76">
        <v>2</v>
      </c>
      <c r="Z27" s="76">
        <v>4</v>
      </c>
      <c r="AA27" s="76">
        <v>11</v>
      </c>
      <c r="AB27" s="76">
        <v>8</v>
      </c>
      <c r="AC27" s="76">
        <v>5</v>
      </c>
      <c r="AD27" s="76">
        <v>6</v>
      </c>
      <c r="AE27" s="76">
        <v>5</v>
      </c>
      <c r="AF27" s="76">
        <v>6</v>
      </c>
      <c r="AG27" s="76">
        <v>4</v>
      </c>
      <c r="AH27" s="76">
        <v>53</v>
      </c>
      <c r="AI27" s="76"/>
      <c r="AJ27" s="76"/>
      <c r="AK27" s="76"/>
      <c r="AL27" s="76"/>
      <c r="AM27" s="76"/>
      <c r="AN27" s="76">
        <v>4</v>
      </c>
      <c r="AO27" s="76"/>
      <c r="AP27" s="76"/>
      <c r="AQ27" s="7">
        <v>10</v>
      </c>
      <c r="AR27" s="7">
        <v>1</v>
      </c>
      <c r="AS27" s="7">
        <v>50</v>
      </c>
      <c r="AT27" s="7"/>
      <c r="AU27" s="7"/>
      <c r="AV27" s="7"/>
      <c r="AW27" s="7"/>
      <c r="AX27" s="7"/>
      <c r="AY27" s="7"/>
      <c r="AZ27" s="7"/>
      <c r="BA27" s="7"/>
      <c r="BB27" s="7">
        <v>10</v>
      </c>
      <c r="BC27" s="7">
        <v>5</v>
      </c>
      <c r="BD27" s="7"/>
      <c r="BE27" s="7"/>
      <c r="BF27" s="7"/>
      <c r="BG27" s="7"/>
      <c r="BH27" s="7"/>
      <c r="BI27" s="7"/>
      <c r="BJ27" s="7">
        <v>10</v>
      </c>
      <c r="BK27" s="7">
        <v>20</v>
      </c>
      <c r="BL27" s="7"/>
      <c r="BM27" s="7"/>
      <c r="BN27" s="7">
        <v>6</v>
      </c>
      <c r="BO27" s="7">
        <v>17</v>
      </c>
      <c r="BP27" s="7">
        <v>1</v>
      </c>
      <c r="BQ27" s="7">
        <v>5</v>
      </c>
      <c r="BR27" s="7">
        <v>9</v>
      </c>
      <c r="BS27" s="7">
        <v>10</v>
      </c>
    </row>
    <row r="28" spans="1:71" ht="14.25" customHeight="1">
      <c r="A28" s="67">
        <v>24</v>
      </c>
      <c r="B28" s="67" t="s">
        <v>52</v>
      </c>
      <c r="C28" s="67">
        <v>9549</v>
      </c>
      <c r="D28" s="66" t="s">
        <v>199</v>
      </c>
      <c r="E28" s="66">
        <f t="shared" si="0"/>
        <v>1</v>
      </c>
      <c r="F28" s="65" t="s">
        <v>64</v>
      </c>
      <c r="G28" s="125">
        <f t="shared" si="1"/>
        <v>70</v>
      </c>
      <c r="H28" s="125">
        <f t="shared" si="2"/>
        <v>32</v>
      </c>
      <c r="I28" s="118"/>
      <c r="J28" s="77"/>
      <c r="K28" s="76"/>
      <c r="L28" s="76">
        <v>7</v>
      </c>
      <c r="M28" s="76">
        <v>15</v>
      </c>
      <c r="N28" s="76">
        <v>19</v>
      </c>
      <c r="O28" s="76">
        <v>2</v>
      </c>
      <c r="P28" s="76">
        <v>4</v>
      </c>
      <c r="Q28" s="76">
        <v>13</v>
      </c>
      <c r="R28" s="76">
        <v>10</v>
      </c>
      <c r="S28" s="76"/>
      <c r="T28" s="76">
        <v>1</v>
      </c>
      <c r="U28" s="76">
        <v>6</v>
      </c>
      <c r="V28" s="76">
        <v>5</v>
      </c>
      <c r="W28" s="76">
        <v>6</v>
      </c>
      <c r="X28" s="76">
        <v>1</v>
      </c>
      <c r="Y28" s="76">
        <v>5</v>
      </c>
      <c r="Z28" s="76">
        <v>5</v>
      </c>
      <c r="AA28" s="76">
        <v>3</v>
      </c>
      <c r="AB28" s="76">
        <v>6</v>
      </c>
      <c r="AC28" s="76">
        <v>1</v>
      </c>
      <c r="AD28" s="76"/>
      <c r="AE28" s="76"/>
      <c r="AF28" s="76">
        <v>12</v>
      </c>
      <c r="AG28" s="76">
        <v>6</v>
      </c>
      <c r="AH28" s="76">
        <v>50</v>
      </c>
      <c r="AI28" s="76"/>
      <c r="AJ28" s="76"/>
      <c r="AK28" s="76"/>
      <c r="AL28" s="76"/>
      <c r="AM28" s="76"/>
      <c r="AN28" s="76"/>
      <c r="AO28" s="76">
        <v>12</v>
      </c>
      <c r="AP28" s="76">
        <v>12</v>
      </c>
      <c r="AQ28" s="7">
        <v>12</v>
      </c>
      <c r="AR28" s="7">
        <v>1</v>
      </c>
      <c r="AS28" s="7">
        <v>34</v>
      </c>
      <c r="AT28" s="7"/>
      <c r="AU28" s="7"/>
      <c r="AV28" s="7"/>
      <c r="AW28" s="7"/>
      <c r="AX28" s="7"/>
      <c r="AY28" s="7"/>
      <c r="AZ28" s="7"/>
      <c r="BA28" s="7"/>
      <c r="BB28" s="7">
        <v>23</v>
      </c>
      <c r="BC28" s="7">
        <v>48</v>
      </c>
      <c r="BD28" s="7"/>
      <c r="BE28" s="7"/>
      <c r="BF28" s="7">
        <v>11</v>
      </c>
      <c r="BG28" s="7">
        <v>6</v>
      </c>
      <c r="BH28" s="7"/>
      <c r="BI28" s="7"/>
      <c r="BJ28" s="7">
        <v>12</v>
      </c>
      <c r="BK28" s="7">
        <v>5</v>
      </c>
      <c r="BL28" s="7">
        <v>1</v>
      </c>
      <c r="BM28" s="77">
        <v>9</v>
      </c>
      <c r="BN28" s="7">
        <v>3</v>
      </c>
      <c r="BO28" s="7">
        <v>15</v>
      </c>
      <c r="BP28" s="7">
        <v>1</v>
      </c>
      <c r="BQ28" s="7">
        <v>2</v>
      </c>
      <c r="BR28" s="7">
        <v>34</v>
      </c>
      <c r="BS28" s="7">
        <v>68</v>
      </c>
    </row>
    <row r="29" spans="1:71" ht="14.25" customHeight="1">
      <c r="A29" s="67">
        <v>25</v>
      </c>
      <c r="B29" s="67" t="s">
        <v>52</v>
      </c>
      <c r="C29" s="67">
        <v>9615</v>
      </c>
      <c r="D29" s="66" t="s">
        <v>200</v>
      </c>
      <c r="E29" s="66">
        <f t="shared" si="0"/>
        <v>1</v>
      </c>
      <c r="F29" s="65" t="s">
        <v>64</v>
      </c>
      <c r="G29" s="125">
        <f t="shared" si="1"/>
        <v>295</v>
      </c>
      <c r="H29" s="125">
        <f t="shared" si="2"/>
        <v>0</v>
      </c>
      <c r="I29" s="118"/>
      <c r="J29" s="76">
        <v>295</v>
      </c>
      <c r="K29" s="77"/>
      <c r="L29" s="77"/>
      <c r="M29" s="77"/>
      <c r="N29" s="77"/>
      <c r="O29" s="77"/>
      <c r="P29" s="77"/>
      <c r="Q29" s="77"/>
      <c r="R29" s="77"/>
      <c r="S29" s="77">
        <v>0</v>
      </c>
      <c r="T29" s="77"/>
      <c r="U29" s="77"/>
      <c r="V29" s="77"/>
      <c r="W29" s="77"/>
      <c r="X29" s="77"/>
      <c r="Y29" s="77"/>
      <c r="Z29" s="77"/>
      <c r="AA29" s="77"/>
      <c r="AB29" s="77"/>
      <c r="AC29" s="77">
        <v>2</v>
      </c>
      <c r="AD29" s="77"/>
      <c r="AE29" s="77"/>
      <c r="AF29" s="77">
        <v>34</v>
      </c>
      <c r="AG29" s="77">
        <v>15</v>
      </c>
      <c r="AH29" s="77">
        <v>12</v>
      </c>
      <c r="AI29" s="77">
        <v>4</v>
      </c>
      <c r="AJ29" s="77"/>
      <c r="AK29" s="77"/>
      <c r="AL29" s="77">
        <v>35</v>
      </c>
      <c r="AM29" s="77"/>
      <c r="AN29" s="77">
        <v>16</v>
      </c>
      <c r="AO29" s="77"/>
      <c r="AP29" s="77"/>
      <c r="AQ29" s="77"/>
      <c r="AR29" s="77">
        <v>1</v>
      </c>
      <c r="AS29" s="77">
        <v>50</v>
      </c>
      <c r="AT29" s="77"/>
      <c r="AU29" s="77"/>
      <c r="AV29" s="77"/>
      <c r="AW29" s="77"/>
      <c r="AX29" s="77"/>
      <c r="AY29" s="77"/>
      <c r="AZ29" s="77"/>
      <c r="BA29" s="77"/>
      <c r="BB29" s="77">
        <v>4</v>
      </c>
      <c r="BC29" s="77">
        <v>20</v>
      </c>
      <c r="BD29" s="77"/>
      <c r="BE29" s="77"/>
      <c r="BF29" s="77">
        <v>4</v>
      </c>
      <c r="BG29" s="77">
        <v>20</v>
      </c>
      <c r="BH29" s="77"/>
      <c r="BI29" s="77"/>
      <c r="BJ29" s="77">
        <v>15</v>
      </c>
      <c r="BK29" s="77">
        <v>60</v>
      </c>
      <c r="BL29" s="77">
        <v>1</v>
      </c>
      <c r="BM29" s="77">
        <v>15</v>
      </c>
      <c r="BN29" s="77">
        <v>12</v>
      </c>
      <c r="BO29" s="77">
        <v>90</v>
      </c>
      <c r="BP29" s="77"/>
      <c r="BQ29" s="77"/>
      <c r="BR29" s="77">
        <v>2</v>
      </c>
      <c r="BS29" s="77">
        <v>10</v>
      </c>
    </row>
    <row r="30" spans="1:71" ht="14.25" customHeight="1">
      <c r="A30" s="67">
        <v>26</v>
      </c>
      <c r="B30" s="67" t="s">
        <v>52</v>
      </c>
      <c r="C30" s="67">
        <v>9907</v>
      </c>
      <c r="D30" s="64" t="s">
        <v>201</v>
      </c>
      <c r="E30" s="66">
        <f t="shared" si="0"/>
        <v>1</v>
      </c>
      <c r="F30" s="65" t="s">
        <v>64</v>
      </c>
      <c r="G30" s="125">
        <f t="shared" si="1"/>
        <v>55</v>
      </c>
      <c r="H30" s="125">
        <f t="shared" si="2"/>
        <v>35</v>
      </c>
      <c r="I30" s="118"/>
      <c r="J30" s="76"/>
      <c r="K30" s="77">
        <v>6</v>
      </c>
      <c r="L30" s="77">
        <v>8</v>
      </c>
      <c r="M30" s="77">
        <v>10</v>
      </c>
      <c r="N30" s="77">
        <v>10</v>
      </c>
      <c r="O30" s="77">
        <v>4</v>
      </c>
      <c r="P30" s="77">
        <v>4</v>
      </c>
      <c r="Q30" s="77">
        <v>8</v>
      </c>
      <c r="R30" s="77">
        <v>5</v>
      </c>
      <c r="S30" s="77"/>
      <c r="T30" s="77">
        <v>9</v>
      </c>
      <c r="U30" s="77">
        <v>2</v>
      </c>
      <c r="V30" s="77">
        <v>5</v>
      </c>
      <c r="W30" s="77">
        <v>5</v>
      </c>
      <c r="X30" s="77">
        <v>9</v>
      </c>
      <c r="Y30" s="77">
        <v>2</v>
      </c>
      <c r="Z30" s="77">
        <v>1</v>
      </c>
      <c r="AA30" s="77">
        <v>2</v>
      </c>
      <c r="AB30" s="77">
        <v>1</v>
      </c>
      <c r="AC30" s="77">
        <v>2</v>
      </c>
      <c r="AD30" s="77">
        <v>4</v>
      </c>
      <c r="AE30" s="77"/>
      <c r="AF30" s="77">
        <v>18</v>
      </c>
      <c r="AG30" s="77">
        <v>10</v>
      </c>
      <c r="AH30" s="77">
        <v>62</v>
      </c>
      <c r="AI30" s="77"/>
      <c r="AJ30" s="77"/>
      <c r="AK30" s="77"/>
      <c r="AL30" s="77"/>
      <c r="AM30" s="77"/>
      <c r="AN30" s="77"/>
      <c r="AO30" s="77">
        <v>18</v>
      </c>
      <c r="AP30" s="77">
        <v>10</v>
      </c>
      <c r="AQ30" s="77">
        <v>75</v>
      </c>
      <c r="AR30" s="77">
        <v>1</v>
      </c>
      <c r="AS30" s="77">
        <v>32</v>
      </c>
      <c r="AT30" s="77">
        <v>1</v>
      </c>
      <c r="AU30" s="77">
        <v>1</v>
      </c>
      <c r="AV30" s="77"/>
      <c r="AW30" s="77"/>
      <c r="AX30" s="77"/>
      <c r="AY30" s="77"/>
      <c r="AZ30" s="77"/>
      <c r="BA30" s="77"/>
      <c r="BB30" s="77">
        <v>6</v>
      </c>
      <c r="BC30" s="77">
        <v>3</v>
      </c>
      <c r="BD30" s="77"/>
      <c r="BE30" s="77"/>
      <c r="BF30" s="77">
        <v>1</v>
      </c>
      <c r="BG30" s="77">
        <v>5</v>
      </c>
      <c r="BH30" s="77"/>
      <c r="BI30" s="77"/>
      <c r="BJ30" s="77">
        <v>3</v>
      </c>
      <c r="BK30" s="77">
        <v>4</v>
      </c>
      <c r="BL30" s="77"/>
      <c r="BM30" s="77"/>
      <c r="BN30" s="77">
        <v>2</v>
      </c>
      <c r="BO30" s="77">
        <v>8</v>
      </c>
      <c r="BP30" s="77"/>
      <c r="BQ30" s="77"/>
      <c r="BR30" s="77">
        <v>1</v>
      </c>
      <c r="BS30" s="77"/>
    </row>
    <row r="31" spans="1:71" ht="14.25" customHeight="1">
      <c r="A31" s="67">
        <v>27</v>
      </c>
      <c r="B31" s="67" t="s">
        <v>52</v>
      </c>
      <c r="C31" s="67">
        <v>9614</v>
      </c>
      <c r="D31" s="66" t="s">
        <v>202</v>
      </c>
      <c r="E31" s="66" t="str">
        <f t="shared" si="0"/>
        <v/>
      </c>
      <c r="F31" s="65" t="s">
        <v>66</v>
      </c>
      <c r="G31" s="125">
        <f t="shared" si="1"/>
        <v>122</v>
      </c>
      <c r="H31" s="125">
        <f t="shared" si="2"/>
        <v>17</v>
      </c>
      <c r="I31" s="118"/>
      <c r="J31" s="76"/>
      <c r="K31" s="77"/>
      <c r="L31" s="77">
        <v>5</v>
      </c>
      <c r="M31" s="77">
        <v>7</v>
      </c>
      <c r="N31" s="77">
        <v>65</v>
      </c>
      <c r="O31" s="77"/>
      <c r="P31" s="77">
        <v>5</v>
      </c>
      <c r="Q31" s="77">
        <v>6</v>
      </c>
      <c r="R31" s="77">
        <v>34</v>
      </c>
      <c r="S31" s="77"/>
      <c r="T31" s="77"/>
      <c r="U31" s="77">
        <v>1</v>
      </c>
      <c r="V31" s="77"/>
      <c r="W31" s="77">
        <v>16</v>
      </c>
      <c r="X31" s="77"/>
      <c r="Y31" s="77"/>
      <c r="Z31" s="77"/>
      <c r="AA31" s="77"/>
      <c r="AB31" s="77"/>
      <c r="AC31" s="77">
        <v>11</v>
      </c>
      <c r="AD31" s="77">
        <v>4</v>
      </c>
      <c r="AE31" s="77">
        <v>4</v>
      </c>
      <c r="AF31" s="77">
        <v>1</v>
      </c>
      <c r="AG31" s="77"/>
      <c r="AH31" s="77">
        <v>57</v>
      </c>
      <c r="AI31" s="77"/>
      <c r="AJ31" s="77"/>
      <c r="AK31" s="77">
        <v>1</v>
      </c>
      <c r="AL31" s="77"/>
      <c r="AM31" s="77"/>
      <c r="AN31" s="77"/>
      <c r="AO31" s="77">
        <v>5</v>
      </c>
      <c r="AP31" s="77"/>
      <c r="AQ31" s="77">
        <v>20</v>
      </c>
      <c r="AR31" s="77">
        <v>1</v>
      </c>
      <c r="AS31" s="77">
        <v>40</v>
      </c>
      <c r="AT31" s="77"/>
      <c r="AU31" s="77"/>
      <c r="AV31" s="77"/>
      <c r="AW31" s="77"/>
      <c r="AX31" s="77"/>
      <c r="AY31" s="77"/>
      <c r="AZ31" s="77"/>
      <c r="BA31" s="77"/>
      <c r="BB31" s="77">
        <v>1</v>
      </c>
      <c r="BC31" s="77">
        <v>20</v>
      </c>
      <c r="BD31" s="77"/>
      <c r="BE31" s="77"/>
      <c r="BF31" s="77">
        <v>2</v>
      </c>
      <c r="BG31" s="77">
        <v>5</v>
      </c>
      <c r="BH31" s="77">
        <v>1</v>
      </c>
      <c r="BI31" s="77">
        <v>40</v>
      </c>
      <c r="BJ31" s="77">
        <v>4</v>
      </c>
      <c r="BK31" s="77">
        <v>1</v>
      </c>
      <c r="BL31" s="77">
        <v>1</v>
      </c>
      <c r="BM31" s="77">
        <v>25</v>
      </c>
      <c r="BN31" s="77"/>
      <c r="BO31" s="77"/>
      <c r="BP31" s="77"/>
      <c r="BQ31" s="77"/>
      <c r="BR31" s="77">
        <v>1</v>
      </c>
      <c r="BS31" s="77">
        <v>15</v>
      </c>
    </row>
    <row r="32" spans="1:71" ht="14.25" customHeight="1">
      <c r="A32" s="67">
        <v>28</v>
      </c>
      <c r="B32" s="67" t="s">
        <v>52</v>
      </c>
      <c r="C32" s="67">
        <v>9581</v>
      </c>
      <c r="D32" s="66" t="s">
        <v>203</v>
      </c>
      <c r="E32" s="66" t="str">
        <f t="shared" si="0"/>
        <v/>
      </c>
      <c r="F32" s="65" t="s">
        <v>66</v>
      </c>
      <c r="G32" s="125">
        <f t="shared" si="1"/>
        <v>152</v>
      </c>
      <c r="H32" s="125">
        <f t="shared" si="2"/>
        <v>0</v>
      </c>
      <c r="I32" s="118"/>
      <c r="J32" s="76"/>
      <c r="K32" s="76">
        <v>5</v>
      </c>
      <c r="L32" s="77">
        <v>16</v>
      </c>
      <c r="M32" s="77">
        <v>30</v>
      </c>
      <c r="N32" s="77">
        <v>34</v>
      </c>
      <c r="O32" s="77">
        <v>6</v>
      </c>
      <c r="P32" s="77">
        <v>14</v>
      </c>
      <c r="Q32" s="77">
        <v>19</v>
      </c>
      <c r="R32" s="77">
        <v>28</v>
      </c>
      <c r="S32" s="77">
        <v>0</v>
      </c>
      <c r="T32" s="77"/>
      <c r="U32" s="77"/>
      <c r="V32" s="77"/>
      <c r="W32" s="77"/>
      <c r="X32" s="77"/>
      <c r="Y32" s="77"/>
      <c r="Z32" s="77"/>
      <c r="AA32" s="77"/>
      <c r="AB32" s="77">
        <v>24</v>
      </c>
      <c r="AC32" s="77">
        <v>1</v>
      </c>
      <c r="AD32" s="77">
        <v>4</v>
      </c>
      <c r="AE32" s="77">
        <v>3</v>
      </c>
      <c r="AF32" s="77">
        <v>34</v>
      </c>
      <c r="AG32" s="77">
        <v>9</v>
      </c>
      <c r="AH32" s="77">
        <v>175</v>
      </c>
      <c r="AI32" s="77"/>
      <c r="AJ32" s="77"/>
      <c r="AK32" s="77"/>
      <c r="AL32" s="77"/>
      <c r="AM32" s="77"/>
      <c r="AN32" s="77"/>
      <c r="AO32" s="77">
        <v>51</v>
      </c>
      <c r="AP32" s="77">
        <v>38</v>
      </c>
      <c r="AQ32" s="77">
        <v>147</v>
      </c>
      <c r="AR32" s="77">
        <v>1</v>
      </c>
      <c r="AS32" s="77">
        <v>60</v>
      </c>
      <c r="AT32" s="77"/>
      <c r="AU32" s="77"/>
      <c r="AV32" s="77"/>
      <c r="AW32" s="77"/>
      <c r="AX32" s="77"/>
      <c r="AY32" s="77"/>
      <c r="AZ32" s="77"/>
      <c r="BA32" s="77"/>
      <c r="BB32" s="77">
        <v>8</v>
      </c>
      <c r="BC32" s="77">
        <v>15</v>
      </c>
      <c r="BD32" s="77">
        <v>1</v>
      </c>
      <c r="BE32" s="77">
        <v>45</v>
      </c>
      <c r="BF32" s="77">
        <v>40</v>
      </c>
      <c r="BG32" s="77">
        <v>77</v>
      </c>
      <c r="BH32" s="77">
        <v>1</v>
      </c>
      <c r="BI32" s="77">
        <v>30</v>
      </c>
      <c r="BJ32" s="77">
        <v>12</v>
      </c>
      <c r="BK32" s="77">
        <v>42</v>
      </c>
      <c r="BL32" s="77">
        <v>2</v>
      </c>
      <c r="BM32" s="77">
        <v>26</v>
      </c>
      <c r="BN32" s="77">
        <v>4</v>
      </c>
      <c r="BO32" s="77">
        <v>2</v>
      </c>
      <c r="BP32" s="77">
        <v>2</v>
      </c>
      <c r="BQ32" s="77">
        <v>10</v>
      </c>
      <c r="BR32" s="77">
        <v>9</v>
      </c>
      <c r="BS32" s="77">
        <v>26</v>
      </c>
    </row>
    <row r="33" spans="1:91" ht="14.25" customHeight="1">
      <c r="A33" s="67">
        <v>29</v>
      </c>
      <c r="B33" s="67" t="s">
        <v>52</v>
      </c>
      <c r="C33" s="67">
        <v>9618</v>
      </c>
      <c r="D33" s="66" t="s">
        <v>204</v>
      </c>
      <c r="E33" s="66" t="str">
        <f t="shared" si="0"/>
        <v/>
      </c>
      <c r="F33" s="65" t="s">
        <v>66</v>
      </c>
      <c r="G33" s="125">
        <f t="shared" si="1"/>
        <v>84</v>
      </c>
      <c r="H33" s="125">
        <f t="shared" si="2"/>
        <v>23</v>
      </c>
      <c r="I33" s="118"/>
      <c r="J33" s="76"/>
      <c r="K33" s="76">
        <v>8</v>
      </c>
      <c r="L33" s="76">
        <v>16</v>
      </c>
      <c r="M33" s="76">
        <v>25</v>
      </c>
      <c r="N33" s="76">
        <v>5</v>
      </c>
      <c r="O33" s="76">
        <v>5</v>
      </c>
      <c r="P33" s="76">
        <v>11</v>
      </c>
      <c r="Q33" s="76">
        <v>6</v>
      </c>
      <c r="R33" s="76">
        <v>8</v>
      </c>
      <c r="S33" s="76"/>
      <c r="T33" s="76">
        <v>3</v>
      </c>
      <c r="U33" s="76">
        <v>10</v>
      </c>
      <c r="V33" s="76">
        <v>4</v>
      </c>
      <c r="W33" s="76"/>
      <c r="X33" s="76">
        <v>2</v>
      </c>
      <c r="Y33" s="76">
        <v>2</v>
      </c>
      <c r="Z33" s="76"/>
      <c r="AA33" s="76">
        <v>2</v>
      </c>
      <c r="AB33" s="76"/>
      <c r="AC33" s="76">
        <v>1</v>
      </c>
      <c r="AD33" s="76"/>
      <c r="AE33" s="76"/>
      <c r="AF33" s="76">
        <v>15</v>
      </c>
      <c r="AG33" s="76">
        <v>7</v>
      </c>
      <c r="AH33" s="76">
        <v>62</v>
      </c>
      <c r="AI33" s="76">
        <v>5</v>
      </c>
      <c r="AJ33" s="76"/>
      <c r="AK33" s="76"/>
      <c r="AL33" s="76"/>
      <c r="AM33" s="76"/>
      <c r="AN33" s="76"/>
      <c r="AO33" s="76">
        <v>15</v>
      </c>
      <c r="AP33" s="76">
        <v>7</v>
      </c>
      <c r="AQ33" s="7"/>
      <c r="AR33" s="7">
        <v>1</v>
      </c>
      <c r="AS33" s="7">
        <v>40</v>
      </c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>
        <v>4</v>
      </c>
      <c r="BS33" s="7"/>
      <c r="BT33" s="97"/>
      <c r="BU33" s="97"/>
      <c r="BV33" s="97"/>
      <c r="BW33" s="97"/>
      <c r="BX33" s="97"/>
      <c r="BY33" s="97"/>
      <c r="BZ33" s="97"/>
      <c r="CA33" s="97"/>
      <c r="CB33" s="97"/>
      <c r="CC33" s="97"/>
      <c r="CD33" s="97"/>
      <c r="CE33" s="97"/>
      <c r="CF33" s="97"/>
      <c r="CG33" s="97"/>
      <c r="CH33" s="97"/>
      <c r="CI33" s="97"/>
      <c r="CJ33" s="97"/>
      <c r="CK33" s="97"/>
      <c r="CL33" s="97"/>
      <c r="CM33" s="97"/>
    </row>
    <row r="34" spans="1:91" ht="14.25" customHeight="1">
      <c r="A34" s="67">
        <v>30</v>
      </c>
      <c r="B34" s="67" t="s">
        <v>52</v>
      </c>
      <c r="C34" s="67">
        <v>9619</v>
      </c>
      <c r="D34" s="66" t="s">
        <v>205</v>
      </c>
      <c r="E34" s="66">
        <f t="shared" si="0"/>
        <v>1</v>
      </c>
      <c r="F34" s="65" t="s">
        <v>64</v>
      </c>
      <c r="G34" s="125">
        <f t="shared" si="1"/>
        <v>63</v>
      </c>
      <c r="H34" s="125">
        <f t="shared" si="2"/>
        <v>2</v>
      </c>
      <c r="I34" s="118"/>
      <c r="J34" s="76"/>
      <c r="K34" s="77">
        <v>1</v>
      </c>
      <c r="L34" s="77">
        <v>4</v>
      </c>
      <c r="M34" s="77">
        <v>7</v>
      </c>
      <c r="N34" s="77">
        <v>20</v>
      </c>
      <c r="O34" s="77">
        <v>1</v>
      </c>
      <c r="P34" s="77">
        <v>4</v>
      </c>
      <c r="Q34" s="77">
        <v>5</v>
      </c>
      <c r="R34" s="77">
        <v>21</v>
      </c>
      <c r="S34" s="77"/>
      <c r="T34" s="77"/>
      <c r="U34" s="77"/>
      <c r="V34" s="77"/>
      <c r="W34" s="77">
        <v>1</v>
      </c>
      <c r="X34" s="77"/>
      <c r="Y34" s="77">
        <v>1</v>
      </c>
      <c r="Z34" s="77"/>
      <c r="AA34" s="77"/>
      <c r="AB34" s="77"/>
      <c r="AC34" s="77">
        <v>1</v>
      </c>
      <c r="AD34" s="77">
        <v>1</v>
      </c>
      <c r="AE34" s="77"/>
      <c r="AF34" s="77">
        <v>4</v>
      </c>
      <c r="AG34" s="77">
        <v>3</v>
      </c>
      <c r="AH34" s="77">
        <v>48</v>
      </c>
      <c r="AI34" s="77">
        <v>1</v>
      </c>
      <c r="AJ34" s="77"/>
      <c r="AK34" s="77"/>
      <c r="AL34" s="77"/>
      <c r="AM34" s="77"/>
      <c r="AN34" s="77"/>
      <c r="AO34" s="77">
        <v>1</v>
      </c>
      <c r="AP34" s="77">
        <v>15</v>
      </c>
      <c r="AQ34" s="77">
        <v>38</v>
      </c>
      <c r="AR34" s="77">
        <v>1</v>
      </c>
      <c r="AS34" s="77">
        <v>40</v>
      </c>
      <c r="AT34" s="77"/>
      <c r="AU34" s="77"/>
      <c r="AV34" s="77"/>
      <c r="AW34" s="77"/>
      <c r="AX34" s="77"/>
      <c r="AY34" s="77"/>
      <c r="AZ34" s="77"/>
      <c r="BA34" s="77"/>
      <c r="BB34" s="77">
        <v>10</v>
      </c>
      <c r="BC34" s="77">
        <v>4</v>
      </c>
      <c r="BD34" s="77">
        <v>1</v>
      </c>
      <c r="BE34" s="77">
        <v>40</v>
      </c>
      <c r="BF34" s="77">
        <v>2</v>
      </c>
      <c r="BG34" s="77">
        <v>4</v>
      </c>
      <c r="BH34" s="77"/>
      <c r="BI34" s="77"/>
      <c r="BJ34" s="77">
        <v>6</v>
      </c>
      <c r="BK34" s="77">
        <v>1</v>
      </c>
      <c r="BL34" s="77">
        <v>2</v>
      </c>
      <c r="BM34" s="77">
        <v>15</v>
      </c>
      <c r="BN34" s="77"/>
      <c r="BO34" s="77"/>
      <c r="BP34" s="77"/>
      <c r="BQ34" s="77"/>
      <c r="BR34" s="77"/>
      <c r="BS34" s="77"/>
      <c r="BT34" s="97"/>
      <c r="BU34" s="97"/>
      <c r="BV34" s="97"/>
      <c r="BW34" s="97"/>
      <c r="BX34" s="97"/>
      <c r="BY34" s="97"/>
      <c r="BZ34" s="97"/>
      <c r="CA34" s="97"/>
      <c r="CB34" s="97"/>
      <c r="CC34" s="97"/>
      <c r="CD34" s="97"/>
      <c r="CE34" s="97"/>
      <c r="CF34" s="97"/>
      <c r="CG34" s="97"/>
      <c r="CH34" s="97"/>
      <c r="CI34" s="97"/>
      <c r="CJ34" s="97"/>
      <c r="CK34" s="97"/>
      <c r="CL34" s="97"/>
      <c r="CM34" s="97"/>
    </row>
    <row r="35" spans="1:91" ht="14.25" customHeight="1">
      <c r="A35" s="67">
        <v>31</v>
      </c>
      <c r="B35" s="67" t="s">
        <v>52</v>
      </c>
      <c r="C35" s="67">
        <v>9616</v>
      </c>
      <c r="D35" s="66" t="s">
        <v>206</v>
      </c>
      <c r="E35" s="66" t="str">
        <f t="shared" ref="E35:E56" si="5">IF(F35="Y",1,"")</f>
        <v/>
      </c>
      <c r="F35" s="65" t="s">
        <v>66</v>
      </c>
      <c r="G35" s="125">
        <f t="shared" si="1"/>
        <v>153</v>
      </c>
      <c r="H35" s="125">
        <f t="shared" si="2"/>
        <v>78</v>
      </c>
      <c r="I35" s="118"/>
      <c r="J35" s="76"/>
      <c r="K35" s="77">
        <v>17</v>
      </c>
      <c r="L35" s="77">
        <v>20</v>
      </c>
      <c r="M35" s="77">
        <v>31</v>
      </c>
      <c r="N35" s="77">
        <v>23</v>
      </c>
      <c r="O35" s="77">
        <v>18</v>
      </c>
      <c r="P35" s="77">
        <v>15</v>
      </c>
      <c r="Q35" s="77">
        <v>17</v>
      </c>
      <c r="R35" s="77">
        <v>12</v>
      </c>
      <c r="S35" s="77"/>
      <c r="T35" s="77">
        <v>18</v>
      </c>
      <c r="U35" s="77">
        <v>11</v>
      </c>
      <c r="V35" s="77">
        <v>5</v>
      </c>
      <c r="W35" s="77">
        <v>5</v>
      </c>
      <c r="X35" s="77">
        <v>10</v>
      </c>
      <c r="Y35" s="77"/>
      <c r="Z35" s="77">
        <v>22</v>
      </c>
      <c r="AA35" s="77">
        <v>7</v>
      </c>
      <c r="AB35" s="77">
        <v>231</v>
      </c>
      <c r="AC35" s="77">
        <v>7</v>
      </c>
      <c r="AD35" s="77"/>
      <c r="AE35" s="77"/>
      <c r="AF35" s="77">
        <v>25</v>
      </c>
      <c r="AG35" s="77">
        <v>13</v>
      </c>
      <c r="AH35" s="77">
        <v>85</v>
      </c>
      <c r="AI35" s="77">
        <v>3</v>
      </c>
      <c r="AJ35" s="77"/>
      <c r="AK35" s="77"/>
      <c r="AL35" s="77"/>
      <c r="AM35" s="77"/>
      <c r="AN35" s="77"/>
      <c r="AO35" s="77">
        <v>25</v>
      </c>
      <c r="AP35" s="77">
        <v>13</v>
      </c>
      <c r="AQ35" s="77">
        <v>85</v>
      </c>
      <c r="AR35" s="77">
        <v>1</v>
      </c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>
        <v>15</v>
      </c>
      <c r="BD35" s="77"/>
      <c r="BE35" s="77"/>
      <c r="BF35" s="77"/>
      <c r="BG35" s="77">
        <v>5</v>
      </c>
      <c r="BH35" s="77"/>
      <c r="BI35" s="77"/>
      <c r="BJ35" s="77"/>
      <c r="BK35" s="77"/>
      <c r="BL35" s="77"/>
      <c r="BM35" s="77"/>
      <c r="BN35" s="77"/>
      <c r="BO35" s="77"/>
      <c r="BP35" s="77"/>
      <c r="BQ35" s="77"/>
      <c r="BR35" s="77"/>
      <c r="BS35" s="77"/>
      <c r="BT35" s="97"/>
      <c r="BU35" s="97"/>
      <c r="BV35" s="97"/>
      <c r="BW35" s="97"/>
      <c r="BX35" s="97"/>
      <c r="BY35" s="97"/>
      <c r="BZ35" s="97"/>
      <c r="CA35" s="97"/>
      <c r="CB35" s="97"/>
      <c r="CC35" s="97"/>
      <c r="CD35" s="97"/>
      <c r="CE35" s="97"/>
      <c r="CF35" s="97"/>
      <c r="CG35" s="97"/>
      <c r="CH35" s="97"/>
      <c r="CI35" s="97"/>
      <c r="CJ35" s="97"/>
      <c r="CK35" s="97"/>
      <c r="CL35" s="97"/>
      <c r="CM35" s="97"/>
    </row>
    <row r="36" spans="1:91" s="83" customFormat="1" ht="14.25" customHeight="1">
      <c r="A36" s="67">
        <v>32</v>
      </c>
      <c r="B36" s="128" t="s">
        <v>52</v>
      </c>
      <c r="C36" s="128">
        <v>19774</v>
      </c>
      <c r="D36" s="85" t="s">
        <v>207</v>
      </c>
      <c r="E36" s="85">
        <f t="shared" si="5"/>
        <v>1</v>
      </c>
      <c r="F36" s="65" t="s">
        <v>64</v>
      </c>
      <c r="G36" s="129">
        <f t="shared" ref="G36" si="6">SUM(J36:R36)</f>
        <v>138</v>
      </c>
      <c r="H36" s="129">
        <f t="shared" ref="H36" si="7">SUM(S36:AA36)</f>
        <v>34</v>
      </c>
      <c r="I36" s="129"/>
      <c r="J36" s="129"/>
      <c r="K36" s="130"/>
      <c r="L36" s="130">
        <v>7</v>
      </c>
      <c r="M36" s="130">
        <v>17</v>
      </c>
      <c r="N36" s="130">
        <v>70</v>
      </c>
      <c r="O36" s="130"/>
      <c r="P36" s="130">
        <v>4</v>
      </c>
      <c r="Q36" s="130">
        <v>5</v>
      </c>
      <c r="R36" s="130">
        <v>35</v>
      </c>
      <c r="S36" s="130"/>
      <c r="T36" s="130">
        <v>2</v>
      </c>
      <c r="U36" s="130">
        <v>3</v>
      </c>
      <c r="V36" s="130">
        <v>6</v>
      </c>
      <c r="W36" s="130">
        <v>13</v>
      </c>
      <c r="X36" s="130">
        <v>1</v>
      </c>
      <c r="Y36" s="130">
        <v>3</v>
      </c>
      <c r="Z36" s="130">
        <v>1</v>
      </c>
      <c r="AA36" s="130">
        <v>5</v>
      </c>
      <c r="AB36" s="130">
        <v>5</v>
      </c>
      <c r="AC36" s="130">
        <v>9</v>
      </c>
      <c r="AD36" s="130">
        <v>3</v>
      </c>
      <c r="AE36" s="130">
        <v>23</v>
      </c>
      <c r="AF36" s="130">
        <v>9</v>
      </c>
      <c r="AG36" s="130">
        <v>1</v>
      </c>
      <c r="AH36" s="130">
        <v>84</v>
      </c>
      <c r="AI36" s="130"/>
      <c r="AJ36" s="130"/>
      <c r="AK36" s="130"/>
      <c r="AL36" s="130"/>
      <c r="AM36" s="130"/>
      <c r="AN36" s="130"/>
      <c r="AO36" s="130"/>
      <c r="AP36" s="130"/>
      <c r="AQ36" s="130">
        <v>17</v>
      </c>
      <c r="AR36" s="130">
        <v>2</v>
      </c>
      <c r="AS36" s="130">
        <v>65</v>
      </c>
      <c r="AT36" s="130"/>
      <c r="AU36" s="130"/>
      <c r="AV36" s="130"/>
      <c r="AW36" s="130"/>
      <c r="AX36" s="130"/>
      <c r="AY36" s="130"/>
      <c r="AZ36" s="130">
        <v>1</v>
      </c>
      <c r="BA36" s="130">
        <v>1.5</v>
      </c>
      <c r="BB36" s="130">
        <v>7</v>
      </c>
      <c r="BC36" s="130">
        <v>14</v>
      </c>
      <c r="BD36" s="130"/>
      <c r="BE36" s="130"/>
      <c r="BF36" s="130"/>
      <c r="BG36" s="130"/>
      <c r="BH36" s="130">
        <v>3</v>
      </c>
      <c r="BI36" s="130">
        <v>35</v>
      </c>
      <c r="BJ36" s="130">
        <v>2</v>
      </c>
      <c r="BK36" s="130">
        <v>3</v>
      </c>
      <c r="BL36" s="130">
        <v>3</v>
      </c>
      <c r="BM36" s="130">
        <v>41</v>
      </c>
      <c r="BN36" s="130">
        <v>3</v>
      </c>
      <c r="BO36" s="130">
        <v>0.5</v>
      </c>
      <c r="BP36" s="130">
        <v>1</v>
      </c>
      <c r="BQ36" s="130">
        <v>4.5999999999999996</v>
      </c>
      <c r="BR36" s="130">
        <v>17</v>
      </c>
      <c r="BS36" s="130">
        <v>20</v>
      </c>
      <c r="BT36" s="84" t="s">
        <v>208</v>
      </c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  <c r="CJ36" s="84"/>
      <c r="CK36" s="84"/>
      <c r="CL36" s="84"/>
      <c r="CM36" s="84"/>
    </row>
    <row r="37" spans="1:91" ht="14.25" customHeight="1">
      <c r="A37" s="67">
        <v>33</v>
      </c>
      <c r="B37" s="67" t="s">
        <v>52</v>
      </c>
      <c r="C37" s="67">
        <v>9623</v>
      </c>
      <c r="D37" s="66" t="s">
        <v>209</v>
      </c>
      <c r="E37" s="66">
        <f t="shared" si="5"/>
        <v>1</v>
      </c>
      <c r="F37" s="65" t="s">
        <v>64</v>
      </c>
      <c r="G37" s="125">
        <f t="shared" si="1"/>
        <v>108</v>
      </c>
      <c r="H37" s="125">
        <f t="shared" si="2"/>
        <v>28</v>
      </c>
      <c r="I37" s="118"/>
      <c r="J37" s="76"/>
      <c r="K37" s="77">
        <v>1</v>
      </c>
      <c r="L37" s="77">
        <v>15</v>
      </c>
      <c r="M37" s="77">
        <v>18</v>
      </c>
      <c r="N37" s="77">
        <v>40</v>
      </c>
      <c r="O37" s="77">
        <v>2</v>
      </c>
      <c r="P37" s="77">
        <v>11</v>
      </c>
      <c r="Q37" s="77">
        <v>7</v>
      </c>
      <c r="R37" s="77">
        <v>14</v>
      </c>
      <c r="S37" s="77"/>
      <c r="T37" s="77"/>
      <c r="U37" s="77">
        <v>6</v>
      </c>
      <c r="V37" s="77">
        <v>5</v>
      </c>
      <c r="W37" s="77">
        <v>3</v>
      </c>
      <c r="X37" s="77"/>
      <c r="Y37" s="77">
        <v>2</v>
      </c>
      <c r="Z37" s="77">
        <v>6</v>
      </c>
      <c r="AA37" s="77">
        <v>6</v>
      </c>
      <c r="AB37" s="77">
        <v>2</v>
      </c>
      <c r="AC37" s="77">
        <v>4</v>
      </c>
      <c r="AD37" s="77">
        <v>2</v>
      </c>
      <c r="AE37" s="77">
        <v>9</v>
      </c>
      <c r="AF37" s="77">
        <v>7</v>
      </c>
      <c r="AG37" s="77">
        <v>2</v>
      </c>
      <c r="AH37" s="77">
        <v>52</v>
      </c>
      <c r="AI37" s="77"/>
      <c r="AJ37" s="77"/>
      <c r="AK37" s="77"/>
      <c r="AL37" s="77"/>
      <c r="AM37" s="77"/>
      <c r="AN37" s="77"/>
      <c r="AO37" s="77">
        <v>7</v>
      </c>
      <c r="AP37" s="77">
        <v>2</v>
      </c>
      <c r="AQ37" s="77"/>
      <c r="AR37" s="77"/>
      <c r="AS37" s="77"/>
      <c r="AT37" s="77"/>
      <c r="AU37" s="77"/>
      <c r="AV37" s="77">
        <v>1</v>
      </c>
      <c r="AW37" s="77">
        <v>55</v>
      </c>
      <c r="AX37" s="77"/>
      <c r="AY37" s="77"/>
      <c r="AZ37" s="77"/>
      <c r="BA37" s="77"/>
      <c r="BB37" s="77">
        <v>20</v>
      </c>
      <c r="BC37" s="77">
        <v>24</v>
      </c>
      <c r="BD37" s="77"/>
      <c r="BE37" s="77"/>
      <c r="BF37" s="77">
        <v>2</v>
      </c>
      <c r="BG37" s="77">
        <v>3</v>
      </c>
      <c r="BH37" s="77"/>
      <c r="BI37" s="77"/>
      <c r="BJ37" s="77">
        <v>7</v>
      </c>
      <c r="BK37" s="77">
        <v>11</v>
      </c>
      <c r="BL37" s="77"/>
      <c r="BM37" s="77"/>
      <c r="BN37" s="77">
        <v>14</v>
      </c>
      <c r="BO37" s="77">
        <v>24</v>
      </c>
      <c r="BP37" s="77">
        <v>1</v>
      </c>
      <c r="BQ37" s="77">
        <v>3</v>
      </c>
      <c r="BR37" s="77">
        <v>28</v>
      </c>
      <c r="BS37" s="77">
        <v>31</v>
      </c>
      <c r="BT37" s="97"/>
      <c r="BU37" s="97"/>
      <c r="BV37" s="97"/>
      <c r="BW37" s="97"/>
      <c r="BX37" s="97"/>
      <c r="BY37" s="97"/>
      <c r="BZ37" s="97"/>
      <c r="CA37" s="97"/>
      <c r="CB37" s="97"/>
      <c r="CC37" s="97"/>
      <c r="CD37" s="97"/>
      <c r="CE37" s="97"/>
      <c r="CF37" s="97"/>
      <c r="CG37" s="97"/>
      <c r="CH37" s="97"/>
      <c r="CI37" s="97"/>
      <c r="CJ37" s="97"/>
      <c r="CK37" s="97"/>
      <c r="CL37" s="97"/>
      <c r="CM37" s="97"/>
    </row>
    <row r="38" spans="1:91" ht="14.25" customHeight="1">
      <c r="A38" s="67">
        <v>34</v>
      </c>
      <c r="B38" s="67" t="s">
        <v>52</v>
      </c>
      <c r="C38" s="67">
        <v>9534</v>
      </c>
      <c r="D38" s="66" t="s">
        <v>210</v>
      </c>
      <c r="E38" s="66">
        <f t="shared" si="5"/>
        <v>1</v>
      </c>
      <c r="F38" s="65" t="s">
        <v>64</v>
      </c>
      <c r="G38" s="125">
        <f t="shared" si="1"/>
        <v>104</v>
      </c>
      <c r="H38" s="125">
        <f t="shared" si="2"/>
        <v>69</v>
      </c>
      <c r="I38" s="118"/>
      <c r="J38" s="76"/>
      <c r="K38" s="77">
        <v>3</v>
      </c>
      <c r="L38" s="77">
        <v>12</v>
      </c>
      <c r="M38" s="77">
        <v>17</v>
      </c>
      <c r="N38" s="77">
        <v>27</v>
      </c>
      <c r="O38" s="77">
        <v>4</v>
      </c>
      <c r="P38" s="77">
        <v>13</v>
      </c>
      <c r="Q38" s="77">
        <v>11</v>
      </c>
      <c r="R38" s="77">
        <v>17</v>
      </c>
      <c r="S38" s="77">
        <v>0</v>
      </c>
      <c r="T38" s="77">
        <v>18</v>
      </c>
      <c r="U38" s="77">
        <v>4</v>
      </c>
      <c r="V38" s="77">
        <v>8</v>
      </c>
      <c r="W38" s="77">
        <v>7</v>
      </c>
      <c r="X38" s="77">
        <v>16</v>
      </c>
      <c r="Y38" s="77">
        <v>3</v>
      </c>
      <c r="Z38" s="77">
        <v>7</v>
      </c>
      <c r="AA38" s="77">
        <v>6</v>
      </c>
      <c r="AB38" s="77">
        <v>12</v>
      </c>
      <c r="AC38" s="77">
        <v>2</v>
      </c>
      <c r="AD38" s="77">
        <v>33</v>
      </c>
      <c r="AE38" s="77">
        <v>2</v>
      </c>
      <c r="AF38" s="77">
        <v>22</v>
      </c>
      <c r="AG38" s="77">
        <v>4</v>
      </c>
      <c r="AH38" s="77">
        <v>68</v>
      </c>
      <c r="AI38" s="77"/>
      <c r="AJ38" s="77">
        <v>2</v>
      </c>
      <c r="AK38" s="77">
        <v>3</v>
      </c>
      <c r="AL38" s="77"/>
      <c r="AM38" s="77"/>
      <c r="AN38" s="77">
        <v>1</v>
      </c>
      <c r="AO38" s="77">
        <v>24</v>
      </c>
      <c r="AP38" s="77">
        <v>35</v>
      </c>
      <c r="AQ38" s="77">
        <v>105</v>
      </c>
      <c r="AR38" s="77">
        <v>1</v>
      </c>
      <c r="AS38" s="77">
        <v>40</v>
      </c>
      <c r="AT38" s="77"/>
      <c r="AU38" s="77"/>
      <c r="AV38" s="77"/>
      <c r="AW38" s="77"/>
      <c r="AX38" s="77"/>
      <c r="AY38" s="77"/>
      <c r="AZ38" s="77">
        <v>1</v>
      </c>
      <c r="BA38" s="77">
        <v>24</v>
      </c>
      <c r="BB38" s="77"/>
      <c r="BC38" s="77"/>
      <c r="BD38" s="77"/>
      <c r="BE38" s="77"/>
      <c r="BF38" s="77"/>
      <c r="BG38" s="77"/>
      <c r="BH38" s="77">
        <v>1</v>
      </c>
      <c r="BI38" s="77">
        <v>10</v>
      </c>
      <c r="BJ38" s="77"/>
      <c r="BK38" s="77"/>
      <c r="BL38" s="77"/>
      <c r="BM38" s="77"/>
      <c r="BN38" s="77"/>
      <c r="BO38" s="77"/>
      <c r="BP38" s="77">
        <v>7</v>
      </c>
      <c r="BQ38" s="77">
        <v>24</v>
      </c>
      <c r="BR38" s="77">
        <v>40</v>
      </c>
      <c r="BS38" s="77">
        <v>4</v>
      </c>
      <c r="BT38" s="97"/>
      <c r="BU38" s="97"/>
      <c r="BV38" s="97"/>
      <c r="BW38" s="97"/>
      <c r="BX38" s="97"/>
      <c r="BY38" s="97"/>
      <c r="BZ38" s="97"/>
      <c r="CA38" s="97"/>
      <c r="CB38" s="97"/>
      <c r="CC38" s="97"/>
      <c r="CD38" s="97"/>
      <c r="CE38" s="97"/>
      <c r="CF38" s="97"/>
      <c r="CG38" s="97"/>
      <c r="CH38" s="97"/>
      <c r="CI38" s="97"/>
      <c r="CJ38" s="97"/>
      <c r="CK38" s="97"/>
      <c r="CL38" s="97"/>
      <c r="CM38" s="97"/>
    </row>
    <row r="39" spans="1:91" ht="14.25" customHeight="1">
      <c r="A39" s="67">
        <v>35</v>
      </c>
      <c r="B39" s="67" t="s">
        <v>52</v>
      </c>
      <c r="C39" s="67">
        <v>9552</v>
      </c>
      <c r="D39" s="66" t="s">
        <v>211</v>
      </c>
      <c r="E39" s="66">
        <f t="shared" si="5"/>
        <v>1</v>
      </c>
      <c r="F39" s="65" t="s">
        <v>64</v>
      </c>
      <c r="G39" s="125">
        <f t="shared" si="1"/>
        <v>26</v>
      </c>
      <c r="H39" s="125">
        <f t="shared" si="2"/>
        <v>7</v>
      </c>
      <c r="I39" s="118"/>
      <c r="J39" s="76"/>
      <c r="K39" s="76"/>
      <c r="L39" s="76">
        <v>4</v>
      </c>
      <c r="M39" s="76"/>
      <c r="N39" s="76">
        <v>15</v>
      </c>
      <c r="O39" s="76"/>
      <c r="P39" s="76"/>
      <c r="Q39" s="76">
        <v>1</v>
      </c>
      <c r="R39" s="76">
        <v>6</v>
      </c>
      <c r="S39" s="76"/>
      <c r="T39" s="76"/>
      <c r="U39" s="76"/>
      <c r="V39" s="76"/>
      <c r="W39" s="76"/>
      <c r="X39" s="76">
        <v>3</v>
      </c>
      <c r="Y39" s="76">
        <v>2</v>
      </c>
      <c r="Z39" s="76">
        <v>1</v>
      </c>
      <c r="AA39" s="76">
        <v>1</v>
      </c>
      <c r="AB39" s="76">
        <v>3</v>
      </c>
      <c r="AC39" s="76">
        <v>1</v>
      </c>
      <c r="AD39" s="76"/>
      <c r="AE39" s="76">
        <v>1</v>
      </c>
      <c r="AF39" s="76">
        <v>1</v>
      </c>
      <c r="AG39" s="76">
        <v>3</v>
      </c>
      <c r="AH39" s="76">
        <v>40</v>
      </c>
      <c r="AI39" s="76">
        <v>1</v>
      </c>
      <c r="AJ39" s="76"/>
      <c r="AK39" s="76"/>
      <c r="AL39" s="76"/>
      <c r="AM39" s="76"/>
      <c r="AN39" s="76"/>
      <c r="AO39" s="76"/>
      <c r="AP39" s="76"/>
      <c r="AQ39" s="7">
        <v>12</v>
      </c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>
        <v>1</v>
      </c>
      <c r="BC39" s="7">
        <v>40</v>
      </c>
      <c r="BD39" s="7"/>
      <c r="BE39" s="7"/>
      <c r="BF39" s="7">
        <v>3</v>
      </c>
      <c r="BG39" s="7">
        <v>6</v>
      </c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>
        <v>15</v>
      </c>
      <c r="BS39" s="7">
        <v>14</v>
      </c>
      <c r="BT39" s="97"/>
      <c r="BU39" s="97"/>
      <c r="BV39" s="97"/>
      <c r="BW39" s="97"/>
      <c r="BX39" s="97"/>
      <c r="BY39" s="97"/>
      <c r="BZ39" s="97"/>
      <c r="CA39" s="97"/>
      <c r="CB39" s="97"/>
      <c r="CC39" s="97"/>
      <c r="CD39" s="97"/>
      <c r="CE39" s="97"/>
      <c r="CF39" s="97"/>
      <c r="CG39" s="97"/>
      <c r="CH39" s="97"/>
      <c r="CI39" s="97"/>
      <c r="CJ39" s="97"/>
      <c r="CK39" s="97"/>
      <c r="CL39" s="97"/>
      <c r="CM39" s="97"/>
    </row>
    <row r="40" spans="1:91" ht="14.25" customHeight="1">
      <c r="A40" s="67">
        <v>36</v>
      </c>
      <c r="B40" s="67" t="s">
        <v>52</v>
      </c>
      <c r="C40" s="67">
        <v>9564</v>
      </c>
      <c r="D40" s="66" t="s">
        <v>212</v>
      </c>
      <c r="E40" s="66" t="str">
        <f t="shared" si="5"/>
        <v/>
      </c>
      <c r="F40" s="65" t="s">
        <v>66</v>
      </c>
      <c r="G40" s="125">
        <f t="shared" si="1"/>
        <v>42</v>
      </c>
      <c r="H40" s="125">
        <f t="shared" si="2"/>
        <v>17</v>
      </c>
      <c r="I40" s="118"/>
      <c r="J40" s="76"/>
      <c r="K40" s="77">
        <v>1</v>
      </c>
      <c r="L40" s="77">
        <v>2</v>
      </c>
      <c r="M40" s="77">
        <v>8</v>
      </c>
      <c r="N40" s="77">
        <v>17</v>
      </c>
      <c r="O40" s="77"/>
      <c r="P40" s="77">
        <v>4</v>
      </c>
      <c r="Q40" s="77">
        <v>5</v>
      </c>
      <c r="R40" s="77">
        <v>5</v>
      </c>
      <c r="S40" s="77"/>
      <c r="T40" s="77">
        <v>1</v>
      </c>
      <c r="U40" s="77">
        <v>2</v>
      </c>
      <c r="V40" s="77">
        <v>2</v>
      </c>
      <c r="W40" s="77">
        <v>5</v>
      </c>
      <c r="X40" s="77">
        <v>1</v>
      </c>
      <c r="Y40" s="77">
        <v>2</v>
      </c>
      <c r="Z40" s="77">
        <v>2</v>
      </c>
      <c r="AA40" s="77">
        <v>2</v>
      </c>
      <c r="AB40" s="77">
        <v>7</v>
      </c>
      <c r="AC40" s="77"/>
      <c r="AD40" s="77"/>
      <c r="AE40" s="77">
        <v>2</v>
      </c>
      <c r="AF40" s="77">
        <v>5</v>
      </c>
      <c r="AG40" s="77">
        <v>1</v>
      </c>
      <c r="AH40" s="77">
        <v>25</v>
      </c>
      <c r="AI40" s="77"/>
      <c r="AJ40" s="77"/>
      <c r="AK40" s="77">
        <v>1</v>
      </c>
      <c r="AL40" s="77"/>
      <c r="AM40" s="77"/>
      <c r="AN40" s="77"/>
      <c r="AO40" s="77">
        <v>18</v>
      </c>
      <c r="AP40" s="77"/>
      <c r="AQ40" s="77">
        <v>30</v>
      </c>
      <c r="AR40" s="77"/>
      <c r="AS40" s="77"/>
      <c r="AT40" s="77"/>
      <c r="AU40" s="77"/>
      <c r="AV40" s="77">
        <v>1</v>
      </c>
      <c r="AW40" s="77">
        <v>33</v>
      </c>
      <c r="AX40" s="77"/>
      <c r="AY40" s="77"/>
      <c r="AZ40" s="77"/>
      <c r="BA40" s="77"/>
      <c r="BB40" s="77">
        <v>5</v>
      </c>
      <c r="BC40" s="77">
        <v>10</v>
      </c>
      <c r="BD40" s="77"/>
      <c r="BE40" s="77"/>
      <c r="BF40" s="77"/>
      <c r="BG40" s="77"/>
      <c r="BH40" s="77"/>
      <c r="BI40" s="77"/>
      <c r="BJ40" s="77"/>
      <c r="BK40" s="77"/>
      <c r="BL40" s="77">
        <v>1</v>
      </c>
      <c r="BM40" s="77">
        <v>10</v>
      </c>
      <c r="BN40" s="77">
        <v>2</v>
      </c>
      <c r="BO40" s="77">
        <v>4</v>
      </c>
      <c r="BP40" s="77"/>
      <c r="BQ40" s="77"/>
      <c r="BR40" s="77">
        <v>6</v>
      </c>
      <c r="BS40" s="77">
        <v>3</v>
      </c>
      <c r="BT40" s="97"/>
      <c r="BU40" s="97"/>
      <c r="BV40" s="97"/>
      <c r="BW40" s="97"/>
      <c r="BX40" s="97"/>
      <c r="BY40" s="97"/>
      <c r="BZ40" s="97"/>
      <c r="CA40" s="97"/>
      <c r="CB40" s="97"/>
      <c r="CC40" s="97"/>
      <c r="CD40" s="97"/>
      <c r="CE40" s="97"/>
      <c r="CF40" s="97"/>
      <c r="CG40" s="97"/>
      <c r="CH40" s="97"/>
      <c r="CI40" s="97"/>
      <c r="CJ40" s="97"/>
      <c r="CK40" s="97"/>
      <c r="CL40" s="97"/>
      <c r="CM40" s="97"/>
    </row>
    <row r="41" spans="1:91" s="93" customFormat="1" ht="14.25" customHeight="1">
      <c r="A41" s="96">
        <v>37</v>
      </c>
      <c r="B41" s="96" t="s">
        <v>52</v>
      </c>
      <c r="C41" s="96">
        <v>9530</v>
      </c>
      <c r="D41" s="92" t="s">
        <v>213</v>
      </c>
      <c r="E41" s="92" t="str">
        <f t="shared" si="5"/>
        <v/>
      </c>
      <c r="F41" s="89" t="s">
        <v>66</v>
      </c>
      <c r="G41" s="121">
        <f t="shared" si="1"/>
        <v>47</v>
      </c>
      <c r="H41" s="121">
        <f t="shared" si="2"/>
        <v>21</v>
      </c>
      <c r="I41" s="121"/>
      <c r="J41" s="121"/>
      <c r="K41" s="122">
        <v>6</v>
      </c>
      <c r="L41" s="122"/>
      <c r="M41" s="122">
        <v>27</v>
      </c>
      <c r="N41" s="122"/>
      <c r="O41" s="122">
        <v>8</v>
      </c>
      <c r="P41" s="121">
        <v>2</v>
      </c>
      <c r="Q41" s="122">
        <v>4</v>
      </c>
      <c r="R41" s="122"/>
      <c r="S41" s="122"/>
      <c r="T41" s="122"/>
      <c r="U41" s="122"/>
      <c r="V41" s="122">
        <v>16</v>
      </c>
      <c r="W41" s="122"/>
      <c r="X41" s="122"/>
      <c r="Y41" s="122"/>
      <c r="Z41" s="122">
        <v>5</v>
      </c>
      <c r="AA41" s="122"/>
      <c r="AB41" s="122"/>
      <c r="AC41" s="122"/>
      <c r="AD41" s="122"/>
      <c r="AE41" s="122"/>
      <c r="AF41" s="122"/>
      <c r="AG41" s="122"/>
      <c r="AH41" s="122"/>
      <c r="AI41" s="122">
        <v>4</v>
      </c>
      <c r="AJ41" s="122">
        <v>1</v>
      </c>
      <c r="AK41" s="122"/>
      <c r="AL41" s="122"/>
      <c r="AM41" s="122"/>
      <c r="AN41" s="122"/>
      <c r="AO41" s="122">
        <v>15</v>
      </c>
      <c r="AP41" s="122"/>
      <c r="AQ41" s="122"/>
      <c r="AR41" s="122"/>
      <c r="AS41" s="122"/>
      <c r="AT41" s="122"/>
      <c r="AU41" s="122"/>
      <c r="AV41" s="122"/>
      <c r="AW41" s="122"/>
      <c r="AX41" s="122"/>
      <c r="AY41" s="122"/>
      <c r="AZ41" s="122"/>
      <c r="BA41" s="122"/>
      <c r="BB41" s="122"/>
      <c r="BC41" s="122"/>
      <c r="BD41" s="122"/>
      <c r="BE41" s="122"/>
      <c r="BF41" s="122"/>
      <c r="BG41" s="122"/>
      <c r="BH41" s="122"/>
      <c r="BI41" s="122"/>
      <c r="BJ41" s="122"/>
      <c r="BK41" s="122"/>
      <c r="BL41" s="122"/>
      <c r="BM41" s="122"/>
      <c r="BN41" s="122"/>
      <c r="BO41" s="122"/>
      <c r="BP41" s="122"/>
      <c r="BQ41" s="122"/>
      <c r="BR41" s="122"/>
      <c r="BS41" s="122"/>
      <c r="BT41" s="94" t="s">
        <v>214</v>
      </c>
      <c r="BU41" s="94"/>
      <c r="BV41" s="94"/>
      <c r="BW41" s="94"/>
      <c r="BX41" s="94"/>
      <c r="BY41" s="94"/>
      <c r="BZ41" s="94"/>
      <c r="CA41" s="94"/>
      <c r="CB41" s="94"/>
      <c r="CC41" s="94"/>
      <c r="CD41" s="94"/>
      <c r="CE41" s="94"/>
      <c r="CF41" s="94"/>
      <c r="CG41" s="94"/>
      <c r="CH41" s="94"/>
      <c r="CI41" s="94"/>
      <c r="CJ41" s="94"/>
      <c r="CK41" s="94"/>
      <c r="CL41" s="94"/>
      <c r="CM41" s="94"/>
    </row>
    <row r="42" spans="1:91" ht="14.25" customHeight="1">
      <c r="A42" s="67">
        <v>38</v>
      </c>
      <c r="B42" s="67" t="s">
        <v>52</v>
      </c>
      <c r="C42" s="67">
        <v>9532</v>
      </c>
      <c r="D42" s="66" t="s">
        <v>215</v>
      </c>
      <c r="E42" s="66">
        <f t="shared" si="5"/>
        <v>1</v>
      </c>
      <c r="F42" s="65" t="s">
        <v>64</v>
      </c>
      <c r="G42" s="125">
        <f t="shared" si="1"/>
        <v>155</v>
      </c>
      <c r="H42" s="125">
        <f t="shared" si="2"/>
        <v>57</v>
      </c>
      <c r="I42" s="118"/>
      <c r="J42" s="76"/>
      <c r="K42" s="77">
        <v>1</v>
      </c>
      <c r="L42" s="77">
        <v>2</v>
      </c>
      <c r="M42" s="77">
        <v>16</v>
      </c>
      <c r="N42" s="77">
        <v>85</v>
      </c>
      <c r="O42" s="77"/>
      <c r="P42" s="77">
        <v>1</v>
      </c>
      <c r="Q42" s="77">
        <v>13</v>
      </c>
      <c r="R42" s="77">
        <v>37</v>
      </c>
      <c r="S42" s="77"/>
      <c r="T42" s="77"/>
      <c r="U42" s="77">
        <v>3</v>
      </c>
      <c r="V42" s="77">
        <v>8</v>
      </c>
      <c r="W42" s="77">
        <v>21</v>
      </c>
      <c r="X42" s="77">
        <v>1</v>
      </c>
      <c r="Y42" s="77">
        <v>1</v>
      </c>
      <c r="Z42" s="77">
        <v>6</v>
      </c>
      <c r="AA42" s="77">
        <v>17</v>
      </c>
      <c r="AB42" s="77">
        <v>13</v>
      </c>
      <c r="AC42" s="77">
        <v>10</v>
      </c>
      <c r="AD42" s="77">
        <v>2</v>
      </c>
      <c r="AE42" s="77"/>
      <c r="AF42" s="77">
        <v>7</v>
      </c>
      <c r="AG42" s="77">
        <v>15</v>
      </c>
      <c r="AH42" s="77">
        <v>107</v>
      </c>
      <c r="AI42" s="77"/>
      <c r="AJ42" s="77"/>
      <c r="AK42" s="77"/>
      <c r="AL42" s="77"/>
      <c r="AM42" s="77"/>
      <c r="AN42" s="77"/>
      <c r="AO42" s="77">
        <v>255</v>
      </c>
      <c r="AP42" s="77">
        <v>15</v>
      </c>
      <c r="AQ42" s="77">
        <v>35</v>
      </c>
      <c r="AR42" s="77">
        <v>1</v>
      </c>
      <c r="AS42" s="77">
        <v>40</v>
      </c>
      <c r="AT42" s="77"/>
      <c r="AU42" s="77"/>
      <c r="AV42" s="77"/>
      <c r="AW42" s="77"/>
      <c r="AX42" s="77">
        <v>1</v>
      </c>
      <c r="AY42" s="77">
        <v>6</v>
      </c>
      <c r="AZ42" s="77"/>
      <c r="BA42" s="77"/>
      <c r="BB42" s="77">
        <v>34</v>
      </c>
      <c r="BC42" s="77">
        <v>34</v>
      </c>
      <c r="BD42" s="77">
        <v>1</v>
      </c>
      <c r="BE42" s="77">
        <v>22</v>
      </c>
      <c r="BF42" s="77">
        <v>3</v>
      </c>
      <c r="BG42" s="77">
        <v>5</v>
      </c>
      <c r="BH42" s="77"/>
      <c r="BI42" s="77"/>
      <c r="BJ42" s="77">
        <v>4</v>
      </c>
      <c r="BK42" s="77">
        <v>5</v>
      </c>
      <c r="BL42" s="77">
        <v>1</v>
      </c>
      <c r="BM42" s="77">
        <v>20</v>
      </c>
      <c r="BN42" s="77">
        <v>2</v>
      </c>
      <c r="BO42" s="77">
        <v>1</v>
      </c>
      <c r="BP42" s="77">
        <v>5</v>
      </c>
      <c r="BQ42" s="77"/>
      <c r="BR42" s="77">
        <v>3</v>
      </c>
      <c r="BS42" s="77">
        <v>24</v>
      </c>
      <c r="BT42" s="97"/>
      <c r="BU42" s="97"/>
      <c r="BV42" s="97"/>
      <c r="BW42" s="97"/>
      <c r="BX42" s="97"/>
      <c r="BY42" s="97"/>
      <c r="BZ42" s="97"/>
      <c r="CA42" s="97"/>
      <c r="CB42" s="97"/>
      <c r="CC42" s="97"/>
      <c r="CD42" s="97"/>
      <c r="CE42" s="97"/>
      <c r="CF42" s="97"/>
      <c r="CG42" s="97"/>
      <c r="CH42" s="97"/>
      <c r="CI42" s="97"/>
      <c r="CJ42" s="97"/>
      <c r="CK42" s="97"/>
      <c r="CL42" s="97"/>
      <c r="CM42" s="97"/>
    </row>
    <row r="43" spans="1:91" ht="14.25" customHeight="1">
      <c r="A43" s="67">
        <v>39</v>
      </c>
      <c r="B43" s="67" t="s">
        <v>52</v>
      </c>
      <c r="C43" s="67">
        <v>15065</v>
      </c>
      <c r="D43" s="66" t="s">
        <v>216</v>
      </c>
      <c r="E43" s="66" t="str">
        <f t="shared" si="5"/>
        <v/>
      </c>
      <c r="F43" s="65" t="s">
        <v>66</v>
      </c>
      <c r="G43" s="125">
        <f t="shared" si="1"/>
        <v>65</v>
      </c>
      <c r="H43" s="125">
        <f t="shared" si="2"/>
        <v>10</v>
      </c>
      <c r="I43" s="118"/>
      <c r="J43" s="132"/>
      <c r="K43" s="133">
        <v>9</v>
      </c>
      <c r="L43" s="133">
        <v>6</v>
      </c>
      <c r="M43" s="133">
        <v>12</v>
      </c>
      <c r="N43" s="133">
        <v>11</v>
      </c>
      <c r="O43" s="133">
        <v>15</v>
      </c>
      <c r="P43" s="133">
        <v>3</v>
      </c>
      <c r="Q43" s="133">
        <v>4</v>
      </c>
      <c r="R43" s="133">
        <v>5</v>
      </c>
      <c r="S43" s="134"/>
      <c r="T43" s="134"/>
      <c r="U43" s="134"/>
      <c r="V43" s="134">
        <v>2</v>
      </c>
      <c r="W43" s="134">
        <v>3</v>
      </c>
      <c r="X43" s="134"/>
      <c r="Y43" s="134"/>
      <c r="Z43" s="134">
        <v>4</v>
      </c>
      <c r="AA43" s="134">
        <v>1</v>
      </c>
      <c r="AB43" s="134"/>
      <c r="AC43" s="134"/>
      <c r="AD43" s="134"/>
      <c r="AE43" s="134"/>
      <c r="AF43" s="134">
        <v>11</v>
      </c>
      <c r="AG43" s="134">
        <v>11</v>
      </c>
      <c r="AH43" s="134">
        <v>61</v>
      </c>
      <c r="AI43" s="135"/>
      <c r="AJ43" s="135"/>
      <c r="AK43" s="135"/>
      <c r="AL43" s="135"/>
      <c r="AM43" s="135"/>
      <c r="AN43" s="135"/>
      <c r="AO43" s="133">
        <v>16</v>
      </c>
      <c r="AP43" s="133">
        <v>11</v>
      </c>
      <c r="AQ43" s="133"/>
      <c r="AR43" s="135">
        <v>1</v>
      </c>
      <c r="AS43" s="135">
        <v>40</v>
      </c>
      <c r="AT43" s="135"/>
      <c r="AU43" s="135"/>
      <c r="AV43" s="135"/>
      <c r="AW43" s="135"/>
      <c r="AX43" s="135"/>
      <c r="AY43" s="135"/>
      <c r="AZ43" s="135"/>
      <c r="BA43" s="135"/>
      <c r="BB43" s="135"/>
      <c r="BC43" s="135"/>
      <c r="BD43" s="135"/>
      <c r="BE43" s="135"/>
      <c r="BF43" s="135"/>
      <c r="BG43" s="135"/>
      <c r="BH43" s="135"/>
      <c r="BI43" s="135"/>
      <c r="BJ43" s="135"/>
      <c r="BK43" s="135"/>
      <c r="BL43" s="135"/>
      <c r="BM43" s="135"/>
      <c r="BN43" s="135"/>
      <c r="BO43" s="135"/>
      <c r="BP43" s="135"/>
      <c r="BQ43" s="135"/>
      <c r="BR43" s="135"/>
      <c r="BS43" s="135"/>
      <c r="BT43" s="97"/>
      <c r="BU43" s="97"/>
      <c r="BV43" s="97"/>
      <c r="BW43" s="97"/>
      <c r="BX43" s="97"/>
      <c r="BY43" s="97"/>
      <c r="BZ43" s="97"/>
      <c r="CA43" s="97"/>
      <c r="CB43" s="97"/>
      <c r="CC43" s="97"/>
      <c r="CD43" s="97"/>
      <c r="CE43" s="97"/>
      <c r="CF43" s="97"/>
      <c r="CG43" s="97"/>
      <c r="CH43" s="97"/>
      <c r="CI43" s="97"/>
      <c r="CJ43" s="97"/>
      <c r="CK43" s="97"/>
      <c r="CL43" s="97"/>
      <c r="CM43" s="97"/>
    </row>
    <row r="44" spans="1:91" ht="14.25" customHeight="1">
      <c r="A44" s="67">
        <v>40</v>
      </c>
      <c r="B44" s="67" t="s">
        <v>52</v>
      </c>
      <c r="C44" s="67">
        <v>9627</v>
      </c>
      <c r="D44" s="66" t="s">
        <v>217</v>
      </c>
      <c r="E44" s="66">
        <f t="shared" si="5"/>
        <v>1</v>
      </c>
      <c r="F44" s="65" t="s">
        <v>64</v>
      </c>
      <c r="G44" s="125">
        <f t="shared" si="1"/>
        <v>69</v>
      </c>
      <c r="H44" s="125">
        <f t="shared" si="2"/>
        <v>22</v>
      </c>
      <c r="I44" s="118"/>
      <c r="J44" s="76"/>
      <c r="K44" s="77">
        <v>4</v>
      </c>
      <c r="L44" s="77">
        <v>3</v>
      </c>
      <c r="M44" s="77">
        <v>25</v>
      </c>
      <c r="N44" s="77">
        <v>10</v>
      </c>
      <c r="O44" s="77">
        <v>3</v>
      </c>
      <c r="P44" s="77">
        <v>5</v>
      </c>
      <c r="Q44" s="77">
        <v>9</v>
      </c>
      <c r="R44" s="77">
        <v>10</v>
      </c>
      <c r="S44" s="77"/>
      <c r="T44" s="77">
        <v>5</v>
      </c>
      <c r="U44" s="77">
        <v>2</v>
      </c>
      <c r="V44" s="77">
        <v>5</v>
      </c>
      <c r="W44" s="77">
        <v>1</v>
      </c>
      <c r="X44" s="77">
        <v>4</v>
      </c>
      <c r="Y44" s="77">
        <v>1</v>
      </c>
      <c r="Z44" s="77">
        <v>3</v>
      </c>
      <c r="AA44" s="77">
        <v>1</v>
      </c>
      <c r="AB44" s="77">
        <v>39</v>
      </c>
      <c r="AC44" s="77">
        <v>1</v>
      </c>
      <c r="AD44" s="77">
        <v>9</v>
      </c>
      <c r="AE44" s="77">
        <v>10</v>
      </c>
      <c r="AF44" s="77">
        <v>4</v>
      </c>
      <c r="AG44" s="77">
        <v>2</v>
      </c>
      <c r="AH44" s="77">
        <v>48</v>
      </c>
      <c r="AI44" s="77">
        <v>2</v>
      </c>
      <c r="AJ44" s="77"/>
      <c r="AK44" s="77"/>
      <c r="AL44" s="77"/>
      <c r="AM44" s="77"/>
      <c r="AN44" s="77"/>
      <c r="AO44" s="77">
        <v>4</v>
      </c>
      <c r="AP44" s="77"/>
      <c r="AQ44" s="77">
        <v>6</v>
      </c>
      <c r="AR44" s="77">
        <v>1</v>
      </c>
      <c r="AS44" s="77">
        <v>24</v>
      </c>
      <c r="AT44" s="77"/>
      <c r="AU44" s="77"/>
      <c r="AV44" s="77"/>
      <c r="AW44" s="77"/>
      <c r="AX44" s="77"/>
      <c r="AY44" s="77"/>
      <c r="AZ44" s="77"/>
      <c r="BA44" s="77"/>
      <c r="BB44" s="77">
        <v>7</v>
      </c>
      <c r="BC44" s="77">
        <v>10</v>
      </c>
      <c r="BD44" s="77"/>
      <c r="BE44" s="77"/>
      <c r="BF44" s="77"/>
      <c r="BG44" s="77"/>
      <c r="BH44" s="77"/>
      <c r="BI44" s="77"/>
      <c r="BJ44" s="77">
        <v>1</v>
      </c>
      <c r="BK44" s="77">
        <v>8</v>
      </c>
      <c r="BL44" s="77"/>
      <c r="BM44" s="77"/>
      <c r="BN44" s="77">
        <v>1</v>
      </c>
      <c r="BO44" s="77">
        <v>4</v>
      </c>
      <c r="BP44" s="77"/>
      <c r="BQ44" s="77"/>
      <c r="BR44" s="77">
        <v>4</v>
      </c>
      <c r="BS44" s="77">
        <v>24</v>
      </c>
      <c r="BT44" s="97"/>
      <c r="BU44" s="97"/>
      <c r="BV44" s="97"/>
      <c r="BW44" s="97"/>
      <c r="BX44" s="97"/>
      <c r="BY44" s="97"/>
      <c r="BZ44" s="97"/>
      <c r="CA44" s="97"/>
      <c r="CB44" s="97"/>
      <c r="CC44" s="97"/>
      <c r="CD44" s="97"/>
      <c r="CE44" s="97"/>
      <c r="CF44" s="97"/>
      <c r="CG44" s="97"/>
      <c r="CH44" s="97"/>
      <c r="CI44" s="97"/>
      <c r="CJ44" s="97"/>
      <c r="CK44" s="97"/>
      <c r="CL44" s="97"/>
      <c r="CM44" s="97"/>
    </row>
    <row r="45" spans="1:91" ht="14.25" customHeight="1">
      <c r="A45" s="67">
        <v>41</v>
      </c>
      <c r="B45" s="67" t="s">
        <v>52</v>
      </c>
      <c r="C45" s="67">
        <v>9629</v>
      </c>
      <c r="D45" s="66" t="s">
        <v>218</v>
      </c>
      <c r="E45" s="66">
        <f t="shared" si="5"/>
        <v>1</v>
      </c>
      <c r="F45" s="65" t="s">
        <v>64</v>
      </c>
      <c r="G45" s="125">
        <f t="shared" si="1"/>
        <v>50</v>
      </c>
      <c r="H45" s="125">
        <f t="shared" si="2"/>
        <v>30</v>
      </c>
      <c r="I45" s="118"/>
      <c r="J45" s="76"/>
      <c r="K45" s="76"/>
      <c r="L45" s="76">
        <v>3</v>
      </c>
      <c r="M45" s="76">
        <v>15</v>
      </c>
      <c r="N45" s="76">
        <v>15</v>
      </c>
      <c r="O45" s="76"/>
      <c r="P45" s="76">
        <v>1</v>
      </c>
      <c r="Q45" s="76">
        <v>8</v>
      </c>
      <c r="R45" s="76">
        <v>8</v>
      </c>
      <c r="S45" s="76"/>
      <c r="T45" s="76">
        <v>7</v>
      </c>
      <c r="U45" s="76">
        <v>5</v>
      </c>
      <c r="V45" s="76">
        <v>5</v>
      </c>
      <c r="W45" s="76">
        <v>3</v>
      </c>
      <c r="X45" s="76">
        <v>3</v>
      </c>
      <c r="Y45" s="76"/>
      <c r="Z45" s="76">
        <v>5</v>
      </c>
      <c r="AA45" s="76">
        <v>2</v>
      </c>
      <c r="AB45" s="76"/>
      <c r="AC45" s="76">
        <v>2</v>
      </c>
      <c r="AD45" s="76"/>
      <c r="AE45" s="76">
        <v>1</v>
      </c>
      <c r="AF45" s="76">
        <v>3</v>
      </c>
      <c r="AG45" s="76">
        <v>1</v>
      </c>
      <c r="AH45" s="76">
        <v>24</v>
      </c>
      <c r="AI45" s="76"/>
      <c r="AJ45" s="76"/>
      <c r="AK45" s="76"/>
      <c r="AL45" s="76"/>
      <c r="AM45" s="76"/>
      <c r="AN45" s="76"/>
      <c r="AO45" s="76">
        <v>1.1000000000000001</v>
      </c>
      <c r="AP45" s="76">
        <v>0.7</v>
      </c>
      <c r="AQ45" s="7">
        <v>2.2999999999999998</v>
      </c>
      <c r="AR45" s="7">
        <v>1</v>
      </c>
      <c r="AS45" s="7">
        <v>40</v>
      </c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>
        <v>1</v>
      </c>
      <c r="BE45" s="7">
        <v>6.6</v>
      </c>
      <c r="BF45" s="7"/>
      <c r="BG45" s="7"/>
      <c r="BH45" s="7"/>
      <c r="BI45" s="7"/>
      <c r="BJ45" s="7">
        <v>5</v>
      </c>
      <c r="BK45" s="7">
        <v>5</v>
      </c>
      <c r="BL45" s="7">
        <v>1</v>
      </c>
      <c r="BM45" s="7">
        <v>12</v>
      </c>
      <c r="BN45" s="7"/>
      <c r="BO45" s="7"/>
      <c r="BP45" s="7"/>
      <c r="BQ45" s="7"/>
      <c r="BR45" s="7"/>
      <c r="BS45" s="7"/>
      <c r="BT45" s="97"/>
      <c r="BU45" s="100"/>
      <c r="BV45" s="97"/>
      <c r="BW45" s="97"/>
      <c r="BX45" s="97"/>
      <c r="BY45" s="97"/>
      <c r="BZ45" s="97"/>
      <c r="CA45" s="97"/>
      <c r="CB45" s="97"/>
      <c r="CC45" s="97"/>
      <c r="CD45" s="97"/>
      <c r="CE45" s="97"/>
      <c r="CF45" s="97"/>
      <c r="CG45" s="97"/>
      <c r="CH45" s="97"/>
      <c r="CI45" s="97"/>
      <c r="CJ45" s="97"/>
      <c r="CK45" s="97"/>
      <c r="CL45" s="97"/>
      <c r="CM45" s="97"/>
    </row>
    <row r="46" spans="1:91" ht="14.25" customHeight="1">
      <c r="A46" s="67">
        <v>42</v>
      </c>
      <c r="B46" s="67" t="s">
        <v>52</v>
      </c>
      <c r="C46" s="67">
        <v>9554</v>
      </c>
      <c r="D46" s="66" t="s">
        <v>219</v>
      </c>
      <c r="E46" s="66">
        <f t="shared" si="5"/>
        <v>1</v>
      </c>
      <c r="F46" s="65" t="s">
        <v>64</v>
      </c>
      <c r="G46" s="125">
        <f t="shared" si="1"/>
        <v>135</v>
      </c>
      <c r="H46" s="125">
        <f t="shared" si="2"/>
        <v>19</v>
      </c>
      <c r="I46" s="118"/>
      <c r="J46" s="76"/>
      <c r="K46" s="76">
        <v>4</v>
      </c>
      <c r="L46" s="76">
        <v>17</v>
      </c>
      <c r="M46" s="76">
        <v>30</v>
      </c>
      <c r="N46" s="76">
        <v>31</v>
      </c>
      <c r="O46" s="76">
        <v>4</v>
      </c>
      <c r="P46" s="76">
        <v>12</v>
      </c>
      <c r="Q46" s="76">
        <v>21</v>
      </c>
      <c r="R46" s="76">
        <v>16</v>
      </c>
      <c r="S46" s="76"/>
      <c r="T46" s="76">
        <v>7</v>
      </c>
      <c r="U46" s="76">
        <v>2</v>
      </c>
      <c r="V46" s="76"/>
      <c r="W46" s="76"/>
      <c r="X46" s="76">
        <v>5</v>
      </c>
      <c r="Y46" s="76">
        <v>2</v>
      </c>
      <c r="Z46" s="76">
        <v>1</v>
      </c>
      <c r="AA46" s="76">
        <v>2</v>
      </c>
      <c r="AB46" s="76">
        <v>6</v>
      </c>
      <c r="AC46" s="76"/>
      <c r="AD46" s="76">
        <v>4</v>
      </c>
      <c r="AE46" s="76">
        <v>8</v>
      </c>
      <c r="AF46" s="76">
        <v>20</v>
      </c>
      <c r="AG46" s="76">
        <v>6</v>
      </c>
      <c r="AH46" s="76">
        <v>92</v>
      </c>
      <c r="AI46" s="76"/>
      <c r="AJ46" s="76"/>
      <c r="AK46" s="76">
        <v>2</v>
      </c>
      <c r="AL46" s="76"/>
      <c r="AM46" s="76"/>
      <c r="AN46" s="76"/>
      <c r="AO46" s="76">
        <v>79</v>
      </c>
      <c r="AP46" s="76">
        <v>55</v>
      </c>
      <c r="AQ46" s="7">
        <v>120</v>
      </c>
      <c r="AR46" s="7">
        <v>1</v>
      </c>
      <c r="AS46" s="7">
        <v>40</v>
      </c>
      <c r="AT46" s="7"/>
      <c r="AU46" s="7"/>
      <c r="AV46" s="7"/>
      <c r="AW46" s="7"/>
      <c r="AX46" s="7"/>
      <c r="AY46" s="7"/>
      <c r="AZ46" s="7"/>
      <c r="BA46" s="7"/>
      <c r="BB46" s="7">
        <v>30</v>
      </c>
      <c r="BC46" s="7">
        <v>45</v>
      </c>
      <c r="BD46" s="7">
        <v>1</v>
      </c>
      <c r="BE46" s="7">
        <v>10</v>
      </c>
      <c r="BF46" s="7">
        <v>7</v>
      </c>
      <c r="BG46" s="7">
        <v>25</v>
      </c>
      <c r="BH46" s="7">
        <v>1</v>
      </c>
      <c r="BI46" s="7">
        <v>38</v>
      </c>
      <c r="BJ46" s="7">
        <v>33</v>
      </c>
      <c r="BK46" s="7">
        <v>82</v>
      </c>
      <c r="BL46" s="7">
        <v>3</v>
      </c>
      <c r="BM46" s="7">
        <v>26</v>
      </c>
      <c r="BN46" s="7">
        <v>3</v>
      </c>
      <c r="BO46" s="7">
        <v>10</v>
      </c>
      <c r="BP46" s="7">
        <v>1</v>
      </c>
      <c r="BQ46" s="7">
        <v>6</v>
      </c>
      <c r="BR46" s="7">
        <v>76</v>
      </c>
      <c r="BS46" s="7">
        <v>60</v>
      </c>
      <c r="BT46" s="97"/>
      <c r="BU46" s="100"/>
      <c r="BV46" s="97"/>
      <c r="BW46" s="97"/>
      <c r="BX46" s="97"/>
      <c r="BY46" s="97"/>
      <c r="BZ46" s="97"/>
      <c r="CA46" s="97"/>
      <c r="CB46" s="97"/>
      <c r="CC46" s="97"/>
      <c r="CD46" s="97"/>
      <c r="CE46" s="97"/>
      <c r="CF46" s="97"/>
      <c r="CG46" s="97"/>
      <c r="CH46" s="97"/>
      <c r="CI46" s="97"/>
      <c r="CJ46" s="97"/>
      <c r="CK46" s="97"/>
      <c r="CL46" s="97"/>
      <c r="CM46" s="97"/>
    </row>
    <row r="47" spans="1:91" ht="14.25" customHeight="1">
      <c r="A47" s="67">
        <v>43</v>
      </c>
      <c r="B47" s="67" t="s">
        <v>52</v>
      </c>
      <c r="C47" s="67">
        <v>9568</v>
      </c>
      <c r="D47" s="66" t="s">
        <v>220</v>
      </c>
      <c r="E47" s="66" t="str">
        <f t="shared" si="5"/>
        <v/>
      </c>
      <c r="F47" s="65" t="s">
        <v>66</v>
      </c>
      <c r="G47" s="125">
        <f t="shared" si="1"/>
        <v>106</v>
      </c>
      <c r="H47" s="125">
        <f t="shared" si="2"/>
        <v>23</v>
      </c>
      <c r="I47" s="118"/>
      <c r="J47" s="76"/>
      <c r="K47" s="77">
        <v>5</v>
      </c>
      <c r="L47" s="77">
        <v>3</v>
      </c>
      <c r="M47" s="77">
        <v>20</v>
      </c>
      <c r="N47" s="77">
        <v>43</v>
      </c>
      <c r="O47" s="77">
        <v>4</v>
      </c>
      <c r="P47" s="77">
        <v>2</v>
      </c>
      <c r="Q47" s="77">
        <v>16</v>
      </c>
      <c r="R47" s="77">
        <v>13</v>
      </c>
      <c r="S47" s="77"/>
      <c r="T47" s="77"/>
      <c r="U47" s="77">
        <v>2</v>
      </c>
      <c r="V47" s="77">
        <v>6</v>
      </c>
      <c r="W47" s="77">
        <v>4</v>
      </c>
      <c r="X47" s="77"/>
      <c r="Y47" s="77">
        <v>2</v>
      </c>
      <c r="Z47" s="77">
        <v>3</v>
      </c>
      <c r="AA47" s="77">
        <v>6</v>
      </c>
      <c r="AB47" s="77">
        <v>6</v>
      </c>
      <c r="AC47" s="77">
        <v>2</v>
      </c>
      <c r="AD47" s="77"/>
      <c r="AE47" s="77"/>
      <c r="AF47" s="77">
        <v>5</v>
      </c>
      <c r="AG47" s="77">
        <v>6</v>
      </c>
      <c r="AH47" s="77">
        <v>82</v>
      </c>
      <c r="AI47" s="77"/>
      <c r="AJ47" s="77">
        <v>3</v>
      </c>
      <c r="AK47" s="77"/>
      <c r="AL47" s="77"/>
      <c r="AM47" s="77"/>
      <c r="AN47" s="77"/>
      <c r="AO47" s="77">
        <v>12</v>
      </c>
      <c r="AP47" s="77">
        <v>3</v>
      </c>
      <c r="AQ47" s="77">
        <v>20</v>
      </c>
      <c r="AR47" s="77">
        <v>1</v>
      </c>
      <c r="AS47" s="77">
        <v>40</v>
      </c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>
        <v>1</v>
      </c>
      <c r="BE47" s="77">
        <v>40</v>
      </c>
      <c r="BF47" s="77">
        <v>3</v>
      </c>
      <c r="BG47" s="77">
        <v>8</v>
      </c>
      <c r="BH47" s="77"/>
      <c r="BI47" s="77"/>
      <c r="BJ47" s="77">
        <v>10</v>
      </c>
      <c r="BK47" s="77">
        <v>15</v>
      </c>
      <c r="BL47" s="77"/>
      <c r="BM47" s="77"/>
      <c r="BN47" s="77">
        <v>2</v>
      </c>
      <c r="BO47" s="77">
        <v>4</v>
      </c>
      <c r="BP47" s="77"/>
      <c r="BQ47" s="77"/>
      <c r="BR47" s="77"/>
      <c r="BS47" s="77"/>
      <c r="BT47" s="97"/>
      <c r="BU47" s="100"/>
      <c r="BV47" s="97"/>
      <c r="BW47" s="97"/>
      <c r="BX47" s="97"/>
      <c r="BY47" s="97"/>
      <c r="BZ47" s="97"/>
      <c r="CA47" s="97"/>
      <c r="CB47" s="97"/>
      <c r="CC47" s="97"/>
      <c r="CD47" s="97"/>
      <c r="CE47" s="97"/>
      <c r="CF47" s="97"/>
      <c r="CG47" s="97"/>
      <c r="CH47" s="97"/>
      <c r="CI47" s="97"/>
      <c r="CJ47" s="97"/>
      <c r="CK47" s="97"/>
      <c r="CL47" s="97"/>
      <c r="CM47" s="97"/>
    </row>
    <row r="48" spans="1:91" ht="14.25" customHeight="1">
      <c r="A48" s="67">
        <v>44</v>
      </c>
      <c r="B48" s="67" t="s">
        <v>52</v>
      </c>
      <c r="C48" s="67">
        <v>9569</v>
      </c>
      <c r="D48" s="66" t="s">
        <v>221</v>
      </c>
      <c r="E48" s="66">
        <f t="shared" si="5"/>
        <v>1</v>
      </c>
      <c r="F48" s="65" t="s">
        <v>64</v>
      </c>
      <c r="G48" s="125">
        <f t="shared" si="1"/>
        <v>88</v>
      </c>
      <c r="H48" s="125">
        <f t="shared" si="2"/>
        <v>18</v>
      </c>
      <c r="I48" s="118"/>
      <c r="J48" s="76"/>
      <c r="K48" s="77">
        <v>4</v>
      </c>
      <c r="L48" s="77">
        <v>15</v>
      </c>
      <c r="M48" s="77">
        <v>9</v>
      </c>
      <c r="N48" s="77">
        <v>24</v>
      </c>
      <c r="O48" s="77">
        <v>4</v>
      </c>
      <c r="P48" s="77">
        <v>15</v>
      </c>
      <c r="Q48" s="77">
        <v>7</v>
      </c>
      <c r="R48" s="77">
        <v>10</v>
      </c>
      <c r="S48" s="77"/>
      <c r="T48" s="77"/>
      <c r="U48" s="77">
        <v>8</v>
      </c>
      <c r="V48" s="77"/>
      <c r="W48" s="77">
        <v>3</v>
      </c>
      <c r="X48" s="77"/>
      <c r="Y48" s="77">
        <v>4</v>
      </c>
      <c r="Z48" s="77"/>
      <c r="AA48" s="77">
        <v>3</v>
      </c>
      <c r="AB48" s="77">
        <v>24</v>
      </c>
      <c r="AC48" s="77">
        <v>1</v>
      </c>
      <c r="AD48" s="77">
        <v>2</v>
      </c>
      <c r="AE48" s="77"/>
      <c r="AF48" s="77">
        <v>35</v>
      </c>
      <c r="AG48" s="77">
        <v>5</v>
      </c>
      <c r="AH48" s="77">
        <v>59</v>
      </c>
      <c r="AI48" s="77">
        <v>1</v>
      </c>
      <c r="AJ48" s="77">
        <v>1</v>
      </c>
      <c r="AK48" s="77"/>
      <c r="AL48" s="77"/>
      <c r="AM48" s="77"/>
      <c r="AN48" s="77"/>
      <c r="AO48" s="77">
        <v>45</v>
      </c>
      <c r="AP48" s="77">
        <v>5</v>
      </c>
      <c r="AQ48" s="77">
        <v>15</v>
      </c>
      <c r="AR48" s="77">
        <v>1</v>
      </c>
      <c r="AS48" s="77">
        <v>30</v>
      </c>
      <c r="AT48" s="77"/>
      <c r="AU48" s="77"/>
      <c r="AV48" s="77"/>
      <c r="AW48" s="77"/>
      <c r="AX48" s="77"/>
      <c r="AY48" s="77"/>
      <c r="AZ48" s="77"/>
      <c r="BA48" s="77"/>
      <c r="BB48" s="77">
        <v>13</v>
      </c>
      <c r="BC48" s="77">
        <v>13</v>
      </c>
      <c r="BD48" s="77">
        <v>1</v>
      </c>
      <c r="BE48" s="77">
        <v>7</v>
      </c>
      <c r="BF48" s="77"/>
      <c r="BG48" s="77"/>
      <c r="BH48" s="77">
        <v>1</v>
      </c>
      <c r="BI48" s="77">
        <v>10</v>
      </c>
      <c r="BJ48" s="77">
        <v>6</v>
      </c>
      <c r="BK48" s="77">
        <v>30</v>
      </c>
      <c r="BL48" s="77">
        <v>1</v>
      </c>
      <c r="BM48" s="77">
        <v>6</v>
      </c>
      <c r="BN48" s="77"/>
      <c r="BO48" s="77"/>
      <c r="BP48" s="77">
        <v>1</v>
      </c>
      <c r="BQ48" s="77">
        <v>2</v>
      </c>
      <c r="BR48" s="77"/>
      <c r="BS48" s="77"/>
      <c r="BT48" s="97"/>
      <c r="BU48" s="100"/>
      <c r="BV48" s="97"/>
      <c r="BW48" s="97"/>
      <c r="BX48" s="97"/>
      <c r="BY48" s="97"/>
      <c r="BZ48" s="97"/>
      <c r="CA48" s="97"/>
      <c r="CB48" s="97"/>
      <c r="CC48" s="97"/>
      <c r="CD48" s="97"/>
      <c r="CE48" s="97"/>
      <c r="CF48" s="97"/>
      <c r="CG48" s="97"/>
      <c r="CH48" s="97"/>
      <c r="CI48" s="97"/>
      <c r="CJ48" s="97"/>
      <c r="CK48" s="97"/>
      <c r="CL48" s="97"/>
      <c r="CM48" s="97"/>
    </row>
    <row r="49" spans="1:207" ht="14.25" customHeight="1">
      <c r="A49" s="67">
        <v>45</v>
      </c>
      <c r="B49" s="67" t="s">
        <v>52</v>
      </c>
      <c r="C49" s="67">
        <v>9570</v>
      </c>
      <c r="D49" s="66" t="s">
        <v>222</v>
      </c>
      <c r="E49" s="66">
        <f t="shared" si="5"/>
        <v>1</v>
      </c>
      <c r="F49" s="65" t="s">
        <v>64</v>
      </c>
      <c r="G49" s="125">
        <f t="shared" si="1"/>
        <v>89</v>
      </c>
      <c r="H49" s="125">
        <f t="shared" si="2"/>
        <v>20</v>
      </c>
      <c r="I49" s="118"/>
      <c r="J49" s="76"/>
      <c r="K49" s="77"/>
      <c r="L49" s="77"/>
      <c r="M49" s="77">
        <v>12</v>
      </c>
      <c r="N49" s="77">
        <v>52</v>
      </c>
      <c r="O49" s="77"/>
      <c r="P49" s="77"/>
      <c r="Q49" s="77">
        <v>2</v>
      </c>
      <c r="R49" s="77">
        <v>23</v>
      </c>
      <c r="S49" s="77"/>
      <c r="T49" s="77">
        <v>3</v>
      </c>
      <c r="U49" s="77"/>
      <c r="V49" s="77">
        <v>1</v>
      </c>
      <c r="W49" s="77">
        <v>5</v>
      </c>
      <c r="X49" s="77">
        <v>1</v>
      </c>
      <c r="Y49" s="77"/>
      <c r="Z49" s="77">
        <v>3</v>
      </c>
      <c r="AA49" s="77">
        <v>7</v>
      </c>
      <c r="AB49" s="77">
        <v>4</v>
      </c>
      <c r="AC49" s="77">
        <v>7</v>
      </c>
      <c r="AD49" s="77">
        <v>5</v>
      </c>
      <c r="AE49" s="77"/>
      <c r="AF49" s="77">
        <v>2</v>
      </c>
      <c r="AG49" s="77">
        <v>2</v>
      </c>
      <c r="AH49" s="77">
        <v>63</v>
      </c>
      <c r="AI49" s="77">
        <v>1</v>
      </c>
      <c r="AJ49" s="77">
        <v>1</v>
      </c>
      <c r="AK49" s="77"/>
      <c r="AL49" s="77">
        <v>1</v>
      </c>
      <c r="AM49" s="77"/>
      <c r="AN49" s="77">
        <v>4</v>
      </c>
      <c r="AO49" s="77"/>
      <c r="AP49" s="77"/>
      <c r="AQ49" s="77">
        <v>13</v>
      </c>
      <c r="AR49" s="77"/>
      <c r="AS49" s="77"/>
      <c r="AT49" s="77"/>
      <c r="AU49" s="77"/>
      <c r="AV49" s="77">
        <v>1</v>
      </c>
      <c r="AW49" s="77">
        <v>30</v>
      </c>
      <c r="AX49" s="77"/>
      <c r="AY49" s="77"/>
      <c r="AZ49" s="77"/>
      <c r="BA49" s="77"/>
      <c r="BB49" s="77">
        <v>13</v>
      </c>
      <c r="BC49" s="77">
        <v>13</v>
      </c>
      <c r="BD49" s="77"/>
      <c r="BE49" s="77"/>
      <c r="BF49" s="77"/>
      <c r="BG49" s="77"/>
      <c r="BH49" s="77"/>
      <c r="BI49" s="77"/>
      <c r="BJ49" s="77">
        <v>8</v>
      </c>
      <c r="BK49" s="77">
        <v>4</v>
      </c>
      <c r="BL49" s="77">
        <v>1</v>
      </c>
      <c r="BM49" s="77">
        <v>40</v>
      </c>
      <c r="BN49" s="77">
        <v>12</v>
      </c>
      <c r="BO49" s="77">
        <v>4</v>
      </c>
      <c r="BP49" s="77">
        <v>1</v>
      </c>
      <c r="BQ49" s="77">
        <v>15</v>
      </c>
      <c r="BR49" s="77"/>
      <c r="BS49" s="77"/>
      <c r="BT49" s="97"/>
      <c r="BU49" s="100"/>
      <c r="BV49" s="97"/>
      <c r="BW49" s="97"/>
      <c r="BX49" s="97"/>
      <c r="BY49" s="97"/>
      <c r="BZ49" s="97"/>
      <c r="CA49" s="97"/>
      <c r="CB49" s="97"/>
      <c r="CC49" s="97"/>
      <c r="CD49" s="97"/>
      <c r="CE49" s="97"/>
      <c r="CF49" s="97"/>
      <c r="CG49" s="97"/>
      <c r="CH49" s="97"/>
      <c r="CI49" s="97"/>
      <c r="CJ49" s="97"/>
      <c r="CK49" s="97"/>
      <c r="CL49" s="97"/>
      <c r="CM49" s="97"/>
      <c r="CN49" s="97"/>
      <c r="CO49" s="97"/>
      <c r="CP49" s="97"/>
      <c r="CQ49" s="97"/>
      <c r="CR49" s="97"/>
      <c r="CS49" s="97"/>
      <c r="CT49" s="97"/>
      <c r="CU49" s="97"/>
      <c r="CV49" s="97"/>
      <c r="CW49" s="97"/>
      <c r="CX49" s="97"/>
      <c r="CY49" s="97"/>
      <c r="CZ49" s="97"/>
      <c r="DA49" s="97"/>
      <c r="DB49" s="97"/>
      <c r="DC49" s="97"/>
      <c r="DD49" s="97"/>
      <c r="DE49" s="97"/>
      <c r="DF49" s="97"/>
      <c r="DG49" s="97"/>
      <c r="DH49" s="97"/>
      <c r="DI49" s="97"/>
      <c r="DJ49" s="97"/>
      <c r="DK49" s="97"/>
      <c r="DL49" s="97"/>
      <c r="DM49" s="97"/>
      <c r="DN49" s="97"/>
      <c r="DO49" s="97"/>
      <c r="DP49" s="97"/>
      <c r="DQ49" s="97"/>
      <c r="DR49" s="97"/>
      <c r="DS49" s="97"/>
      <c r="DT49" s="97"/>
      <c r="DU49" s="97"/>
      <c r="DV49" s="97"/>
      <c r="DW49" s="97"/>
      <c r="DX49" s="97"/>
      <c r="DY49" s="97"/>
      <c r="DZ49" s="97"/>
      <c r="EA49" s="97"/>
      <c r="EB49" s="97"/>
      <c r="EC49" s="97"/>
      <c r="ED49" s="97"/>
      <c r="EE49" s="97"/>
      <c r="EF49" s="97"/>
      <c r="EG49" s="97"/>
      <c r="EH49" s="97"/>
      <c r="EI49" s="97"/>
      <c r="EJ49" s="97"/>
      <c r="EK49" s="97"/>
      <c r="EL49" s="97"/>
      <c r="EM49" s="97"/>
      <c r="EN49" s="97"/>
      <c r="EO49" s="97"/>
      <c r="EP49" s="97"/>
      <c r="EQ49" s="97"/>
      <c r="ER49" s="97"/>
      <c r="ES49" s="97"/>
      <c r="ET49" s="97"/>
      <c r="EU49" s="97"/>
      <c r="EV49" s="97"/>
      <c r="EW49" s="97"/>
      <c r="EX49" s="97"/>
      <c r="EY49" s="97"/>
      <c r="EZ49" s="97"/>
      <c r="FA49" s="97"/>
      <c r="FB49" s="97"/>
      <c r="FC49" s="97"/>
      <c r="FD49" s="97"/>
      <c r="FE49" s="97"/>
      <c r="FF49" s="97"/>
      <c r="FG49" s="97"/>
      <c r="FH49" s="97"/>
      <c r="FI49" s="97"/>
      <c r="FJ49" s="97"/>
      <c r="FK49" s="97"/>
      <c r="FL49" s="97"/>
      <c r="FM49" s="97"/>
      <c r="FN49" s="97"/>
      <c r="FO49" s="97"/>
      <c r="FP49" s="97"/>
      <c r="FQ49" s="97"/>
      <c r="FR49" s="97"/>
      <c r="FS49" s="97"/>
      <c r="FT49" s="97"/>
      <c r="FU49" s="97"/>
      <c r="FV49" s="97"/>
      <c r="FW49" s="97"/>
      <c r="FX49" s="97"/>
      <c r="FY49" s="97"/>
      <c r="FZ49" s="97"/>
      <c r="GA49" s="97"/>
      <c r="GB49" s="97"/>
      <c r="GC49" s="97"/>
      <c r="GD49" s="97"/>
      <c r="GE49" s="97"/>
      <c r="GF49" s="97"/>
      <c r="GG49" s="97"/>
      <c r="GH49" s="97"/>
      <c r="GI49" s="97"/>
      <c r="GJ49" s="97"/>
      <c r="GK49" s="97"/>
      <c r="GL49" s="97"/>
      <c r="GM49" s="97"/>
      <c r="GN49" s="97"/>
      <c r="GO49" s="97"/>
      <c r="GP49" s="97"/>
      <c r="GQ49" s="97"/>
      <c r="GR49" s="97"/>
      <c r="GS49" s="97"/>
      <c r="GT49" s="97"/>
      <c r="GU49" s="97"/>
      <c r="GV49" s="97"/>
      <c r="GW49" s="97"/>
      <c r="GX49" s="97"/>
      <c r="GY49" s="97"/>
    </row>
    <row r="50" spans="1:207" ht="14.25" customHeight="1">
      <c r="A50" s="67">
        <v>46</v>
      </c>
      <c r="B50" s="67" t="s">
        <v>52</v>
      </c>
      <c r="C50" s="67">
        <v>14406</v>
      </c>
      <c r="D50" s="66" t="s">
        <v>223</v>
      </c>
      <c r="E50" s="66" t="str">
        <f t="shared" si="5"/>
        <v/>
      </c>
      <c r="F50" s="65" t="s">
        <v>66</v>
      </c>
      <c r="G50" s="125">
        <f t="shared" si="1"/>
        <v>27</v>
      </c>
      <c r="H50" s="125">
        <f t="shared" si="2"/>
        <v>79</v>
      </c>
      <c r="I50" s="118"/>
      <c r="J50" s="76"/>
      <c r="K50" s="77"/>
      <c r="L50" s="77"/>
      <c r="M50" s="77">
        <v>2</v>
      </c>
      <c r="N50" s="77">
        <v>18</v>
      </c>
      <c r="O50" s="77"/>
      <c r="P50" s="77"/>
      <c r="Q50" s="77">
        <v>1</v>
      </c>
      <c r="R50" s="77">
        <v>6</v>
      </c>
      <c r="S50" s="77"/>
      <c r="T50" s="77">
        <v>10</v>
      </c>
      <c r="U50" s="77">
        <v>6</v>
      </c>
      <c r="V50" s="77">
        <v>20</v>
      </c>
      <c r="W50" s="77">
        <v>9</v>
      </c>
      <c r="X50" s="77">
        <v>5</v>
      </c>
      <c r="Y50" s="77">
        <v>5</v>
      </c>
      <c r="Z50" s="77">
        <v>14</v>
      </c>
      <c r="AA50" s="77">
        <v>10</v>
      </c>
      <c r="AB50" s="77"/>
      <c r="AC50" s="77">
        <v>2</v>
      </c>
      <c r="AD50" s="77">
        <v>2</v>
      </c>
      <c r="AE50" s="77"/>
      <c r="AF50" s="77">
        <v>6</v>
      </c>
      <c r="AG50" s="77">
        <v>6</v>
      </c>
      <c r="AH50" s="77">
        <v>48</v>
      </c>
      <c r="AI50" s="77"/>
      <c r="AJ50" s="77"/>
      <c r="AK50" s="77"/>
      <c r="AL50" s="77"/>
      <c r="AM50" s="77"/>
      <c r="AN50" s="77"/>
      <c r="AO50" s="77">
        <v>6</v>
      </c>
      <c r="AP50" s="77">
        <v>6</v>
      </c>
      <c r="AQ50" s="77"/>
      <c r="AR50" s="77"/>
      <c r="AS50" s="77"/>
      <c r="AT50" s="77"/>
      <c r="AU50" s="77"/>
      <c r="AV50" s="77">
        <v>1</v>
      </c>
      <c r="AW50" s="77">
        <v>35</v>
      </c>
      <c r="AX50" s="77"/>
      <c r="AY50" s="77"/>
      <c r="AZ50" s="77"/>
      <c r="BA50" s="77"/>
      <c r="BB50" s="77">
        <v>6</v>
      </c>
      <c r="BC50" s="77">
        <v>3</v>
      </c>
      <c r="BD50" s="77"/>
      <c r="BE50" s="77"/>
      <c r="BF50" s="77">
        <v>2</v>
      </c>
      <c r="BG50" s="77">
        <v>2</v>
      </c>
      <c r="BH50" s="77"/>
      <c r="BI50" s="77"/>
      <c r="BJ50" s="77">
        <v>4</v>
      </c>
      <c r="BK50" s="77">
        <v>2</v>
      </c>
      <c r="BL50" s="77">
        <v>1</v>
      </c>
      <c r="BM50" s="77">
        <v>5</v>
      </c>
      <c r="BN50" s="77"/>
      <c r="BO50" s="77"/>
      <c r="BP50" s="77">
        <v>1</v>
      </c>
      <c r="BQ50" s="77">
        <v>3</v>
      </c>
      <c r="BR50" s="77"/>
      <c r="BS50" s="77"/>
      <c r="BT50" s="97"/>
      <c r="BU50" s="100"/>
      <c r="BV50" s="97"/>
      <c r="BW50" s="97"/>
      <c r="BX50" s="97"/>
      <c r="BY50" s="97"/>
      <c r="BZ50" s="97"/>
      <c r="CA50" s="97"/>
      <c r="CB50" s="97"/>
      <c r="CC50" s="97"/>
      <c r="CD50" s="97"/>
      <c r="CE50" s="97"/>
      <c r="CF50" s="97"/>
      <c r="CG50" s="97"/>
      <c r="CH50" s="97"/>
      <c r="CI50" s="97"/>
      <c r="CJ50" s="97"/>
      <c r="CK50" s="97"/>
      <c r="CL50" s="97"/>
      <c r="CM50" s="97"/>
      <c r="CN50" s="97"/>
      <c r="CO50" s="97"/>
      <c r="CP50" s="97"/>
      <c r="CQ50" s="97"/>
      <c r="CR50" s="97"/>
      <c r="CS50" s="97"/>
      <c r="CT50" s="97"/>
      <c r="CU50" s="97"/>
      <c r="CV50" s="97"/>
      <c r="CW50" s="97"/>
      <c r="CX50" s="97"/>
      <c r="CY50" s="97"/>
      <c r="CZ50" s="97"/>
      <c r="DA50" s="97"/>
      <c r="DB50" s="97"/>
      <c r="DC50" s="97"/>
      <c r="DD50" s="97"/>
      <c r="DE50" s="97"/>
      <c r="DF50" s="97"/>
      <c r="DG50" s="97"/>
      <c r="DH50" s="97"/>
      <c r="DI50" s="97"/>
      <c r="DJ50" s="97"/>
      <c r="DK50" s="97"/>
      <c r="DL50" s="97"/>
      <c r="DM50" s="97"/>
      <c r="DN50" s="97"/>
      <c r="DO50" s="97"/>
      <c r="DP50" s="97"/>
      <c r="DQ50" s="97"/>
      <c r="DR50" s="97"/>
      <c r="DS50" s="97"/>
      <c r="DT50" s="97"/>
      <c r="DU50" s="97"/>
      <c r="DV50" s="97"/>
      <c r="DW50" s="97"/>
      <c r="DX50" s="97"/>
      <c r="DY50" s="97"/>
      <c r="DZ50" s="97"/>
      <c r="EA50" s="97"/>
      <c r="EB50" s="97"/>
      <c r="EC50" s="97"/>
      <c r="ED50" s="97"/>
      <c r="EE50" s="97"/>
      <c r="EF50" s="97"/>
      <c r="EG50" s="97"/>
      <c r="EH50" s="97"/>
      <c r="EI50" s="97"/>
      <c r="EJ50" s="97"/>
      <c r="EK50" s="97"/>
      <c r="EL50" s="97"/>
      <c r="EM50" s="97"/>
      <c r="EN50" s="97"/>
      <c r="EO50" s="97"/>
      <c r="EP50" s="97"/>
      <c r="EQ50" s="97"/>
      <c r="ER50" s="97"/>
      <c r="ES50" s="97"/>
      <c r="ET50" s="97"/>
      <c r="EU50" s="97"/>
      <c r="EV50" s="97"/>
      <c r="EW50" s="97"/>
      <c r="EX50" s="97"/>
      <c r="EY50" s="97"/>
      <c r="EZ50" s="97"/>
      <c r="FA50" s="97"/>
      <c r="FB50" s="97"/>
      <c r="FC50" s="97"/>
      <c r="FD50" s="97"/>
      <c r="FE50" s="97"/>
      <c r="FF50" s="97"/>
      <c r="FG50" s="97"/>
      <c r="FH50" s="97"/>
      <c r="FI50" s="97"/>
      <c r="FJ50" s="97"/>
      <c r="FK50" s="97"/>
      <c r="FL50" s="97"/>
      <c r="FM50" s="97"/>
      <c r="FN50" s="97"/>
      <c r="FO50" s="97"/>
      <c r="FP50" s="97"/>
      <c r="FQ50" s="97"/>
      <c r="FR50" s="97"/>
      <c r="FS50" s="97"/>
      <c r="FT50" s="97"/>
      <c r="FU50" s="97"/>
      <c r="FV50" s="97"/>
      <c r="FW50" s="97"/>
      <c r="FX50" s="97"/>
      <c r="FY50" s="97"/>
      <c r="FZ50" s="97"/>
      <c r="GA50" s="97"/>
      <c r="GB50" s="97"/>
      <c r="GC50" s="97"/>
      <c r="GD50" s="97"/>
      <c r="GE50" s="97"/>
      <c r="GF50" s="97"/>
      <c r="GG50" s="97"/>
      <c r="GH50" s="97"/>
      <c r="GI50" s="97"/>
      <c r="GJ50" s="97"/>
      <c r="GK50" s="97"/>
      <c r="GL50" s="97"/>
      <c r="GM50" s="97"/>
      <c r="GN50" s="97"/>
      <c r="GO50" s="97"/>
      <c r="GP50" s="97"/>
      <c r="GQ50" s="97"/>
      <c r="GR50" s="97"/>
      <c r="GS50" s="97"/>
      <c r="GT50" s="97"/>
      <c r="GU50" s="97"/>
      <c r="GV50" s="97"/>
      <c r="GW50" s="97"/>
      <c r="GX50" s="97"/>
      <c r="GY50" s="97"/>
    </row>
    <row r="51" spans="1:207" ht="14.25" customHeight="1">
      <c r="A51" s="67">
        <v>47</v>
      </c>
      <c r="B51" s="67" t="s">
        <v>52</v>
      </c>
      <c r="C51" s="67">
        <v>9632</v>
      </c>
      <c r="D51" s="66" t="s">
        <v>224</v>
      </c>
      <c r="E51" s="66" t="str">
        <f t="shared" si="5"/>
        <v/>
      </c>
      <c r="F51" s="65" t="s">
        <v>66</v>
      </c>
      <c r="G51" s="125">
        <f t="shared" si="1"/>
        <v>97</v>
      </c>
      <c r="H51" s="125">
        <f t="shared" si="2"/>
        <v>22</v>
      </c>
      <c r="I51" s="118"/>
      <c r="J51" s="76"/>
      <c r="K51" s="77">
        <v>7</v>
      </c>
      <c r="L51" s="77">
        <v>8</v>
      </c>
      <c r="M51" s="77">
        <v>11</v>
      </c>
      <c r="N51" s="77">
        <v>27</v>
      </c>
      <c r="O51" s="77">
        <v>7</v>
      </c>
      <c r="P51" s="77">
        <v>1</v>
      </c>
      <c r="Q51" s="77">
        <v>15</v>
      </c>
      <c r="R51" s="77">
        <v>21</v>
      </c>
      <c r="S51" s="77">
        <v>0</v>
      </c>
      <c r="T51" s="77"/>
      <c r="U51" s="77">
        <v>2</v>
      </c>
      <c r="V51" s="77">
        <v>3</v>
      </c>
      <c r="W51" s="77">
        <v>9</v>
      </c>
      <c r="X51" s="77"/>
      <c r="Y51" s="77"/>
      <c r="Z51" s="77">
        <v>2</v>
      </c>
      <c r="AA51" s="77">
        <v>6</v>
      </c>
      <c r="AB51" s="77"/>
      <c r="AC51" s="77">
        <v>1</v>
      </c>
      <c r="AD51" s="77"/>
      <c r="AE51" s="77"/>
      <c r="AF51" s="77">
        <v>2</v>
      </c>
      <c r="AG51" s="77"/>
      <c r="AH51" s="77">
        <v>56</v>
      </c>
      <c r="AI51" s="77"/>
      <c r="AJ51" s="77"/>
      <c r="AK51" s="77"/>
      <c r="AL51" s="77"/>
      <c r="AM51" s="77"/>
      <c r="AN51" s="77"/>
      <c r="AO51" s="77">
        <v>7</v>
      </c>
      <c r="AP51" s="77"/>
      <c r="AQ51" s="77">
        <v>55</v>
      </c>
      <c r="AR51" s="77">
        <v>1</v>
      </c>
      <c r="AS51" s="77">
        <v>60</v>
      </c>
      <c r="AT51" s="77">
        <v>6</v>
      </c>
      <c r="AU51" s="77">
        <v>25</v>
      </c>
      <c r="AV51" s="77"/>
      <c r="AW51" s="77"/>
      <c r="AX51" s="77"/>
      <c r="AY51" s="77"/>
      <c r="AZ51" s="77"/>
      <c r="BA51" s="77"/>
      <c r="BB51" s="77">
        <v>8</v>
      </c>
      <c r="BC51" s="77">
        <v>25</v>
      </c>
      <c r="BD51" s="77"/>
      <c r="BE51" s="77"/>
      <c r="BF51" s="77"/>
      <c r="BG51" s="77"/>
      <c r="BH51" s="77">
        <v>1</v>
      </c>
      <c r="BI51" s="77">
        <v>5</v>
      </c>
      <c r="BJ51" s="77">
        <v>12</v>
      </c>
      <c r="BK51" s="77">
        <v>2</v>
      </c>
      <c r="BL51" s="77">
        <v>4</v>
      </c>
      <c r="BM51" s="77">
        <v>80</v>
      </c>
      <c r="BN51" s="77">
        <v>3</v>
      </c>
      <c r="BO51" s="77">
        <v>30</v>
      </c>
      <c r="BP51" s="77">
        <v>1</v>
      </c>
      <c r="BQ51" s="77">
        <v>4</v>
      </c>
      <c r="BR51" s="77">
        <v>20</v>
      </c>
      <c r="BS51" s="77">
        <v>6</v>
      </c>
      <c r="BT51" s="97"/>
      <c r="BU51" s="100"/>
      <c r="BV51" s="97"/>
      <c r="BW51" s="97"/>
      <c r="BX51" s="97"/>
      <c r="BY51" s="97"/>
      <c r="BZ51" s="97"/>
      <c r="CA51" s="97"/>
      <c r="CB51" s="97"/>
      <c r="CC51" s="97"/>
      <c r="CD51" s="97"/>
      <c r="CE51" s="97"/>
      <c r="CF51" s="97"/>
      <c r="CG51" s="97"/>
      <c r="CH51" s="97"/>
      <c r="CI51" s="97"/>
      <c r="CJ51" s="97"/>
      <c r="CK51" s="97"/>
      <c r="CL51" s="97"/>
      <c r="CM51" s="97"/>
      <c r="CN51" s="97"/>
      <c r="CO51" s="97"/>
      <c r="CP51" s="97"/>
      <c r="CQ51" s="97"/>
      <c r="CR51" s="97"/>
      <c r="CS51" s="97"/>
      <c r="CT51" s="97"/>
      <c r="CU51" s="97"/>
      <c r="CV51" s="97"/>
      <c r="CW51" s="97"/>
      <c r="CX51" s="97"/>
      <c r="CY51" s="97"/>
      <c r="CZ51" s="97"/>
      <c r="DA51" s="97"/>
      <c r="DB51" s="97"/>
      <c r="DC51" s="97"/>
      <c r="DD51" s="97"/>
      <c r="DE51" s="97"/>
      <c r="DF51" s="97"/>
      <c r="DG51" s="97"/>
      <c r="DH51" s="97"/>
      <c r="DI51" s="97"/>
      <c r="DJ51" s="97"/>
      <c r="DK51" s="97"/>
      <c r="DL51" s="97"/>
      <c r="DM51" s="97"/>
      <c r="DN51" s="97"/>
      <c r="DO51" s="97"/>
      <c r="DP51" s="97"/>
      <c r="DQ51" s="97"/>
      <c r="DR51" s="97"/>
      <c r="DS51" s="97"/>
      <c r="DT51" s="97"/>
      <c r="DU51" s="97"/>
      <c r="DV51" s="97"/>
      <c r="DW51" s="97"/>
      <c r="DX51" s="97"/>
      <c r="DY51" s="97"/>
      <c r="DZ51" s="97"/>
      <c r="EA51" s="97"/>
      <c r="EB51" s="97"/>
      <c r="EC51" s="97"/>
      <c r="ED51" s="97"/>
      <c r="EE51" s="97"/>
      <c r="EF51" s="97"/>
      <c r="EG51" s="97"/>
      <c r="EH51" s="97"/>
      <c r="EI51" s="97"/>
      <c r="EJ51" s="97"/>
      <c r="EK51" s="97"/>
      <c r="EL51" s="97"/>
      <c r="EM51" s="97"/>
      <c r="EN51" s="97"/>
      <c r="EO51" s="97"/>
      <c r="EP51" s="97"/>
      <c r="EQ51" s="97"/>
      <c r="ER51" s="97"/>
      <c r="ES51" s="97"/>
      <c r="ET51" s="97"/>
      <c r="EU51" s="97"/>
      <c r="EV51" s="97"/>
      <c r="EW51" s="97"/>
      <c r="EX51" s="97"/>
      <c r="EY51" s="97"/>
      <c r="EZ51" s="97"/>
      <c r="FA51" s="97"/>
      <c r="FB51" s="97"/>
      <c r="FC51" s="97"/>
      <c r="FD51" s="97"/>
      <c r="FE51" s="97"/>
      <c r="FF51" s="97"/>
      <c r="FG51" s="97"/>
      <c r="FH51" s="97"/>
      <c r="FI51" s="97"/>
      <c r="FJ51" s="97"/>
      <c r="FK51" s="97"/>
      <c r="FL51" s="97"/>
      <c r="FM51" s="97"/>
      <c r="FN51" s="97"/>
      <c r="FO51" s="97"/>
      <c r="FP51" s="97"/>
      <c r="FQ51" s="97"/>
      <c r="FR51" s="97"/>
      <c r="FS51" s="97"/>
      <c r="FT51" s="97"/>
      <c r="FU51" s="97"/>
      <c r="FV51" s="97"/>
      <c r="FW51" s="97"/>
      <c r="FX51" s="97"/>
      <c r="FY51" s="97"/>
      <c r="FZ51" s="97"/>
      <c r="GA51" s="97"/>
      <c r="GB51" s="97"/>
      <c r="GC51" s="97"/>
      <c r="GD51" s="97"/>
      <c r="GE51" s="97"/>
      <c r="GF51" s="97"/>
      <c r="GG51" s="97"/>
      <c r="GH51" s="97"/>
      <c r="GI51" s="97"/>
      <c r="GJ51" s="97"/>
      <c r="GK51" s="97"/>
      <c r="GL51" s="97"/>
      <c r="GM51" s="97"/>
      <c r="GN51" s="97"/>
      <c r="GO51" s="97"/>
      <c r="GP51" s="97"/>
      <c r="GQ51" s="97"/>
      <c r="GR51" s="97"/>
      <c r="GS51" s="97"/>
      <c r="GT51" s="97"/>
      <c r="GU51" s="97"/>
      <c r="GV51" s="97"/>
      <c r="GW51" s="97"/>
      <c r="GX51" s="97"/>
      <c r="GY51" s="97"/>
    </row>
    <row r="52" spans="1:207" ht="14.25" customHeight="1">
      <c r="A52" s="67">
        <v>48</v>
      </c>
      <c r="B52" s="69" t="s">
        <v>52</v>
      </c>
      <c r="C52" s="69">
        <v>9633</v>
      </c>
      <c r="D52" s="70" t="s">
        <v>225</v>
      </c>
      <c r="E52" s="66">
        <f t="shared" si="5"/>
        <v>1</v>
      </c>
      <c r="F52" s="65" t="s">
        <v>64</v>
      </c>
      <c r="G52" s="125">
        <f t="shared" si="1"/>
        <v>252</v>
      </c>
      <c r="H52" s="125">
        <f t="shared" si="2"/>
        <v>61</v>
      </c>
      <c r="I52" s="118"/>
      <c r="J52" s="76"/>
      <c r="K52" s="77">
        <v>17</v>
      </c>
      <c r="L52" s="77">
        <v>30</v>
      </c>
      <c r="M52" s="77">
        <v>38</v>
      </c>
      <c r="N52" s="77">
        <v>60</v>
      </c>
      <c r="O52" s="77">
        <v>7</v>
      </c>
      <c r="P52" s="77">
        <v>25</v>
      </c>
      <c r="Q52" s="77">
        <v>35</v>
      </c>
      <c r="R52" s="77">
        <v>40</v>
      </c>
      <c r="S52" s="77"/>
      <c r="T52" s="77"/>
      <c r="U52" s="77">
        <v>22</v>
      </c>
      <c r="V52" s="77">
        <v>9</v>
      </c>
      <c r="W52" s="77">
        <v>4</v>
      </c>
      <c r="X52" s="77"/>
      <c r="Y52" s="77">
        <v>16</v>
      </c>
      <c r="Z52" s="77">
        <v>6</v>
      </c>
      <c r="AA52" s="77">
        <v>4</v>
      </c>
      <c r="AB52" s="77">
        <v>6</v>
      </c>
      <c r="AC52" s="77">
        <v>3</v>
      </c>
      <c r="AD52" s="77">
        <v>11</v>
      </c>
      <c r="AE52" s="77">
        <v>5</v>
      </c>
      <c r="AF52" s="77">
        <v>10</v>
      </c>
      <c r="AG52" s="77">
        <v>31</v>
      </c>
      <c r="AH52" s="77">
        <v>93</v>
      </c>
      <c r="AI52" s="77">
        <v>1</v>
      </c>
      <c r="AJ52" s="77">
        <v>5</v>
      </c>
      <c r="AK52" s="77"/>
      <c r="AL52" s="77"/>
      <c r="AM52" s="77"/>
      <c r="AN52" s="77">
        <v>3</v>
      </c>
      <c r="AO52" s="77">
        <v>10</v>
      </c>
      <c r="AP52" s="77">
        <v>21</v>
      </c>
      <c r="AQ52" s="77">
        <v>128</v>
      </c>
      <c r="AR52" s="77">
        <v>1</v>
      </c>
      <c r="AS52" s="77">
        <v>40</v>
      </c>
      <c r="AT52" s="77"/>
      <c r="AU52" s="77"/>
      <c r="AV52" s="77">
        <v>1</v>
      </c>
      <c r="AW52" s="77">
        <v>37.5</v>
      </c>
      <c r="AX52" s="77"/>
      <c r="AY52" s="77"/>
      <c r="AZ52" s="77"/>
      <c r="BA52" s="77"/>
      <c r="BB52" s="77">
        <v>30</v>
      </c>
      <c r="BC52" s="77">
        <v>75</v>
      </c>
      <c r="BD52" s="77">
        <v>1</v>
      </c>
      <c r="BE52" s="77">
        <v>37.5</v>
      </c>
      <c r="BF52" s="77">
        <v>5</v>
      </c>
      <c r="BG52" s="77">
        <v>17.5</v>
      </c>
      <c r="BH52" s="77">
        <v>0.3</v>
      </c>
      <c r="BI52" s="77">
        <v>11</v>
      </c>
      <c r="BJ52" s="77">
        <v>4</v>
      </c>
      <c r="BK52" s="77">
        <v>10</v>
      </c>
      <c r="BL52" s="77">
        <v>1.4</v>
      </c>
      <c r="BM52" s="77">
        <v>52.5</v>
      </c>
      <c r="BN52" s="77">
        <v>12</v>
      </c>
      <c r="BO52" s="77">
        <v>20</v>
      </c>
      <c r="BP52" s="77">
        <v>0.2</v>
      </c>
      <c r="BQ52" s="77">
        <v>8</v>
      </c>
      <c r="BR52" s="77"/>
      <c r="BS52" s="77"/>
      <c r="BT52" s="97"/>
      <c r="BU52" s="100"/>
      <c r="BV52" s="97"/>
      <c r="BW52" s="97"/>
      <c r="BX52" s="97"/>
      <c r="BY52" s="97"/>
      <c r="BZ52" s="97"/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/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97"/>
      <c r="DM52" s="97"/>
      <c r="DN52" s="97"/>
      <c r="DO52" s="97"/>
      <c r="DP52" s="97"/>
      <c r="DQ52" s="97"/>
      <c r="DR52" s="97"/>
      <c r="DS52" s="97"/>
      <c r="DT52" s="97"/>
      <c r="DU52" s="97"/>
      <c r="DV52" s="97"/>
      <c r="DW52" s="97"/>
      <c r="DX52" s="97"/>
      <c r="DY52" s="97"/>
      <c r="DZ52" s="97"/>
      <c r="EA52" s="97"/>
      <c r="EB52" s="97"/>
      <c r="EC52" s="97"/>
      <c r="ED52" s="97"/>
      <c r="EE52" s="97"/>
      <c r="EF52" s="97"/>
      <c r="EG52" s="97"/>
      <c r="EH52" s="97"/>
      <c r="EI52" s="97"/>
      <c r="EJ52" s="97"/>
      <c r="EK52" s="97"/>
      <c r="EL52" s="97"/>
      <c r="EM52" s="97"/>
      <c r="EN52" s="97"/>
      <c r="EO52" s="97"/>
      <c r="EP52" s="97"/>
      <c r="EQ52" s="97"/>
      <c r="ER52" s="97"/>
      <c r="ES52" s="97"/>
      <c r="ET52" s="97"/>
      <c r="EU52" s="97"/>
      <c r="EV52" s="97"/>
      <c r="EW52" s="97"/>
      <c r="EX52" s="97"/>
      <c r="EY52" s="97"/>
      <c r="EZ52" s="97"/>
      <c r="FA52" s="97"/>
      <c r="FB52" s="97"/>
      <c r="FC52" s="97"/>
      <c r="FD52" s="97"/>
      <c r="FE52" s="97"/>
      <c r="FF52" s="97"/>
      <c r="FG52" s="97"/>
      <c r="FH52" s="97"/>
      <c r="FI52" s="97"/>
      <c r="FJ52" s="97"/>
      <c r="FK52" s="97"/>
      <c r="FL52" s="97"/>
      <c r="FM52" s="97"/>
      <c r="FN52" s="97"/>
      <c r="FO52" s="97"/>
      <c r="FP52" s="97"/>
      <c r="FQ52" s="97"/>
      <c r="FR52" s="97"/>
      <c r="FS52" s="97"/>
      <c r="FT52" s="97"/>
      <c r="FU52" s="97"/>
      <c r="FV52" s="97"/>
      <c r="FW52" s="97"/>
      <c r="FX52" s="97"/>
      <c r="FY52" s="97"/>
      <c r="FZ52" s="97"/>
      <c r="GA52" s="97"/>
      <c r="GB52" s="97"/>
      <c r="GC52" s="97"/>
      <c r="GD52" s="97"/>
      <c r="GE52" s="97"/>
      <c r="GF52" s="97"/>
      <c r="GG52" s="97"/>
      <c r="GH52" s="97"/>
      <c r="GI52" s="97"/>
      <c r="GJ52" s="97"/>
      <c r="GK52" s="97"/>
      <c r="GL52" s="97"/>
      <c r="GM52" s="97"/>
      <c r="GN52" s="97"/>
      <c r="GO52" s="97"/>
      <c r="GP52" s="97"/>
      <c r="GQ52" s="97"/>
      <c r="GR52" s="97"/>
      <c r="GS52" s="97"/>
      <c r="GT52" s="97"/>
      <c r="GU52" s="97"/>
      <c r="GV52" s="97"/>
      <c r="GW52" s="97"/>
      <c r="GX52" s="97"/>
      <c r="GY52" s="97"/>
    </row>
    <row r="53" spans="1:207" s="19" customFormat="1" ht="15" customHeight="1">
      <c r="A53" s="187" t="s">
        <v>57</v>
      </c>
      <c r="B53" s="187"/>
      <c r="C53" s="187"/>
      <c r="D53" s="187"/>
      <c r="E53" s="66" t="str">
        <f t="shared" si="5"/>
        <v/>
      </c>
      <c r="F53" s="20"/>
      <c r="G53" s="39">
        <f>SUM(G5:G52)</f>
        <v>4071</v>
      </c>
      <c r="H53" s="39">
        <f t="shared" ref="H53:BS53" si="8">SUM(H5:H52)</f>
        <v>1501</v>
      </c>
      <c r="I53" s="39">
        <f t="shared" si="8"/>
        <v>0</v>
      </c>
      <c r="J53" s="39">
        <f t="shared" si="8"/>
        <v>533</v>
      </c>
      <c r="K53" s="39">
        <f t="shared" si="8"/>
        <v>136</v>
      </c>
      <c r="L53" s="39">
        <f t="shared" si="8"/>
        <v>248</v>
      </c>
      <c r="M53" s="39">
        <f t="shared" si="8"/>
        <v>555</v>
      </c>
      <c r="N53" s="39">
        <f t="shared" si="8"/>
        <v>1317</v>
      </c>
      <c r="O53" s="39">
        <f t="shared" si="8"/>
        <v>115</v>
      </c>
      <c r="P53" s="39">
        <f t="shared" si="8"/>
        <v>187</v>
      </c>
      <c r="Q53" s="39">
        <f t="shared" si="8"/>
        <v>329</v>
      </c>
      <c r="R53" s="39">
        <f t="shared" si="8"/>
        <v>651</v>
      </c>
      <c r="S53" s="39">
        <f t="shared" si="8"/>
        <v>235</v>
      </c>
      <c r="T53" s="39">
        <f t="shared" si="8"/>
        <v>109</v>
      </c>
      <c r="U53" s="39">
        <f t="shared" si="8"/>
        <v>123</v>
      </c>
      <c r="V53" s="39">
        <f t="shared" si="8"/>
        <v>200</v>
      </c>
      <c r="W53" s="39">
        <f t="shared" si="8"/>
        <v>298</v>
      </c>
      <c r="X53" s="39">
        <f t="shared" si="8"/>
        <v>88</v>
      </c>
      <c r="Y53" s="39">
        <f t="shared" si="8"/>
        <v>72</v>
      </c>
      <c r="Z53" s="39">
        <f t="shared" si="8"/>
        <v>166</v>
      </c>
      <c r="AA53" s="39">
        <f t="shared" si="8"/>
        <v>210</v>
      </c>
      <c r="AB53" s="39">
        <f t="shared" si="8"/>
        <v>461</v>
      </c>
      <c r="AC53" s="39">
        <f t="shared" si="8"/>
        <v>147</v>
      </c>
      <c r="AD53" s="39">
        <f t="shared" si="8"/>
        <v>126</v>
      </c>
      <c r="AE53" s="39">
        <f t="shared" si="8"/>
        <v>108</v>
      </c>
      <c r="AF53" s="39">
        <f t="shared" si="8"/>
        <v>432</v>
      </c>
      <c r="AG53" s="39">
        <f t="shared" si="8"/>
        <v>203.75</v>
      </c>
      <c r="AH53" s="39">
        <f t="shared" si="8"/>
        <v>2621</v>
      </c>
      <c r="AI53" s="39">
        <f t="shared" si="8"/>
        <v>28</v>
      </c>
      <c r="AJ53" s="39">
        <f t="shared" si="8"/>
        <v>24</v>
      </c>
      <c r="AK53" s="39">
        <f t="shared" si="8"/>
        <v>12</v>
      </c>
      <c r="AL53" s="39">
        <f t="shared" si="8"/>
        <v>36</v>
      </c>
      <c r="AM53" s="39">
        <f t="shared" si="8"/>
        <v>0</v>
      </c>
      <c r="AN53" s="39">
        <f t="shared" si="8"/>
        <v>41</v>
      </c>
      <c r="AO53" s="39">
        <f t="shared" si="8"/>
        <v>901.1</v>
      </c>
      <c r="AP53" s="39">
        <f t="shared" si="8"/>
        <v>361.7</v>
      </c>
      <c r="AQ53" s="39">
        <f t="shared" si="8"/>
        <v>1549.3</v>
      </c>
      <c r="AR53" s="39">
        <f t="shared" si="8"/>
        <v>42</v>
      </c>
      <c r="AS53" s="39">
        <f t="shared" si="8"/>
        <v>1400</v>
      </c>
      <c r="AT53" s="39">
        <f t="shared" si="8"/>
        <v>14</v>
      </c>
      <c r="AU53" s="39">
        <f t="shared" si="8"/>
        <v>55</v>
      </c>
      <c r="AV53" s="39">
        <f t="shared" si="8"/>
        <v>9</v>
      </c>
      <c r="AW53" s="39">
        <f t="shared" si="8"/>
        <v>330.5</v>
      </c>
      <c r="AX53" s="39">
        <f t="shared" si="8"/>
        <v>1</v>
      </c>
      <c r="AY53" s="39">
        <f t="shared" si="8"/>
        <v>6</v>
      </c>
      <c r="AZ53" s="39">
        <f t="shared" si="8"/>
        <v>4</v>
      </c>
      <c r="BA53" s="39">
        <f t="shared" si="8"/>
        <v>75.5</v>
      </c>
      <c r="BB53" s="39">
        <f t="shared" si="8"/>
        <v>362</v>
      </c>
      <c r="BC53" s="39">
        <f t="shared" si="8"/>
        <v>568</v>
      </c>
      <c r="BD53" s="39">
        <f t="shared" si="8"/>
        <v>13</v>
      </c>
      <c r="BE53" s="39">
        <f t="shared" si="8"/>
        <v>331.1</v>
      </c>
      <c r="BF53" s="39">
        <f t="shared" si="8"/>
        <v>104</v>
      </c>
      <c r="BG53" s="39">
        <f t="shared" si="8"/>
        <v>257.5</v>
      </c>
      <c r="BH53" s="39">
        <f t="shared" si="8"/>
        <v>16.3</v>
      </c>
      <c r="BI53" s="39">
        <f t="shared" si="8"/>
        <v>277</v>
      </c>
      <c r="BJ53" s="39">
        <f t="shared" si="8"/>
        <v>241</v>
      </c>
      <c r="BK53" s="39">
        <f t="shared" si="8"/>
        <v>437</v>
      </c>
      <c r="BL53" s="39">
        <f t="shared" si="8"/>
        <v>40.4</v>
      </c>
      <c r="BM53" s="39">
        <f t="shared" si="8"/>
        <v>611.5</v>
      </c>
      <c r="BN53" s="39">
        <f t="shared" si="8"/>
        <v>110</v>
      </c>
      <c r="BO53" s="39">
        <f t="shared" si="8"/>
        <v>372.5</v>
      </c>
      <c r="BP53" s="39">
        <f t="shared" si="8"/>
        <v>48.2</v>
      </c>
      <c r="BQ53" s="39">
        <f t="shared" si="8"/>
        <v>301.60000000000002</v>
      </c>
      <c r="BR53" s="39">
        <f t="shared" si="8"/>
        <v>834</v>
      </c>
      <c r="BS53" s="39">
        <f t="shared" si="8"/>
        <v>882.7</v>
      </c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/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106"/>
      <c r="DM53" s="106"/>
      <c r="DN53" s="106"/>
      <c r="DO53" s="106"/>
      <c r="DP53" s="106"/>
      <c r="DQ53" s="106"/>
      <c r="DR53" s="106"/>
      <c r="DS53" s="106"/>
      <c r="DT53" s="106"/>
      <c r="DU53" s="106"/>
      <c r="DV53" s="106"/>
      <c r="DW53" s="106"/>
      <c r="DX53" s="106"/>
      <c r="DY53" s="106"/>
      <c r="DZ53" s="106"/>
      <c r="EA53" s="106"/>
      <c r="EB53" s="106"/>
      <c r="EC53" s="106"/>
      <c r="ED53" s="106"/>
      <c r="EE53" s="106"/>
      <c r="EF53" s="106"/>
      <c r="EG53" s="106"/>
      <c r="EH53" s="106"/>
      <c r="EI53" s="106"/>
      <c r="EJ53" s="106"/>
      <c r="EK53" s="106"/>
      <c r="EL53" s="106"/>
      <c r="EM53" s="106"/>
      <c r="EN53" s="106"/>
      <c r="EO53" s="106"/>
      <c r="EP53" s="106"/>
      <c r="EQ53" s="106"/>
      <c r="ER53" s="106"/>
      <c r="ES53" s="106"/>
      <c r="ET53" s="106"/>
      <c r="EU53" s="106"/>
      <c r="EV53" s="106"/>
      <c r="EW53" s="106"/>
      <c r="EX53" s="106"/>
      <c r="EY53" s="106"/>
      <c r="EZ53" s="106"/>
      <c r="FA53" s="106"/>
      <c r="FB53" s="106"/>
      <c r="FC53" s="106"/>
      <c r="FD53" s="106"/>
      <c r="FE53" s="106"/>
      <c r="FF53" s="106"/>
      <c r="FG53" s="106"/>
      <c r="FH53" s="106"/>
      <c r="FI53" s="106"/>
      <c r="FJ53" s="106"/>
      <c r="FK53" s="106"/>
      <c r="FL53" s="106"/>
      <c r="FM53" s="106"/>
      <c r="FN53" s="106"/>
      <c r="FO53" s="106"/>
      <c r="FP53" s="106"/>
      <c r="FQ53" s="106"/>
      <c r="FR53" s="106"/>
      <c r="FS53" s="106"/>
      <c r="FT53" s="106"/>
      <c r="FU53" s="106"/>
      <c r="FV53" s="106"/>
      <c r="FW53" s="106"/>
      <c r="FX53" s="106"/>
      <c r="FY53" s="106"/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</row>
    <row r="54" spans="1:207" s="3" customFormat="1" ht="15" customHeight="1">
      <c r="A54" s="185" t="s">
        <v>58</v>
      </c>
      <c r="B54" s="185"/>
      <c r="C54" s="185"/>
      <c r="D54" s="185"/>
      <c r="E54" s="66" t="str">
        <f t="shared" si="5"/>
        <v/>
      </c>
      <c r="F54" s="67"/>
      <c r="G54" s="39">
        <v>3935</v>
      </c>
      <c r="H54" s="39">
        <v>1559</v>
      </c>
      <c r="I54" s="125">
        <v>0</v>
      </c>
      <c r="J54" s="35">
        <v>249</v>
      </c>
      <c r="K54" s="35">
        <v>137</v>
      </c>
      <c r="L54" s="35">
        <v>295</v>
      </c>
      <c r="M54" s="35">
        <v>581</v>
      </c>
      <c r="N54" s="35">
        <v>1348</v>
      </c>
      <c r="O54" s="35">
        <v>128</v>
      </c>
      <c r="P54" s="35">
        <v>203</v>
      </c>
      <c r="Q54" s="35">
        <v>337</v>
      </c>
      <c r="R54" s="35">
        <v>657</v>
      </c>
      <c r="S54" s="35">
        <v>245</v>
      </c>
      <c r="T54" s="35">
        <v>81</v>
      </c>
      <c r="U54" s="35">
        <v>128</v>
      </c>
      <c r="V54" s="35">
        <v>227</v>
      </c>
      <c r="W54" s="35">
        <v>333</v>
      </c>
      <c r="X54" s="35">
        <v>62</v>
      </c>
      <c r="Y54" s="35">
        <v>90</v>
      </c>
      <c r="Z54" s="35">
        <v>181</v>
      </c>
      <c r="AA54" s="35">
        <v>212</v>
      </c>
      <c r="AB54" s="35">
        <v>447</v>
      </c>
      <c r="AC54" s="35">
        <v>160</v>
      </c>
      <c r="AD54" s="35">
        <v>94</v>
      </c>
      <c r="AE54" s="35">
        <v>139</v>
      </c>
      <c r="AF54" s="35">
        <v>386</v>
      </c>
      <c r="AG54" s="35">
        <v>168</v>
      </c>
      <c r="AH54" s="35">
        <v>2575</v>
      </c>
      <c r="AI54" s="35">
        <v>28</v>
      </c>
      <c r="AJ54" s="35">
        <v>59</v>
      </c>
      <c r="AK54" s="35">
        <v>8</v>
      </c>
      <c r="AL54" s="35">
        <v>0</v>
      </c>
      <c r="AM54" s="35">
        <v>1</v>
      </c>
      <c r="AN54" s="35">
        <v>4</v>
      </c>
      <c r="AO54" s="35">
        <v>851</v>
      </c>
      <c r="AP54" s="35">
        <v>350</v>
      </c>
      <c r="AQ54" s="35">
        <v>1259</v>
      </c>
      <c r="AR54" s="49">
        <v>34</v>
      </c>
      <c r="AS54" s="50">
        <v>1234</v>
      </c>
      <c r="AT54" s="50">
        <v>14</v>
      </c>
      <c r="AU54" s="50">
        <v>108</v>
      </c>
      <c r="AV54" s="50">
        <v>10</v>
      </c>
      <c r="AW54" s="50">
        <v>366</v>
      </c>
      <c r="AX54" s="50">
        <v>24</v>
      </c>
      <c r="AY54" s="50">
        <v>42</v>
      </c>
      <c r="AZ54" s="50">
        <v>10</v>
      </c>
      <c r="BA54" s="50">
        <v>65</v>
      </c>
      <c r="BB54" s="50">
        <v>370</v>
      </c>
      <c r="BC54" s="50">
        <v>455</v>
      </c>
      <c r="BD54" s="50">
        <v>24</v>
      </c>
      <c r="BE54" s="50">
        <v>341.6</v>
      </c>
      <c r="BF54" s="50">
        <v>99</v>
      </c>
      <c r="BG54" s="50">
        <v>236</v>
      </c>
      <c r="BH54" s="50">
        <v>17</v>
      </c>
      <c r="BI54" s="35">
        <v>274</v>
      </c>
      <c r="BJ54" s="50">
        <v>231</v>
      </c>
      <c r="BK54" s="50">
        <v>437</v>
      </c>
      <c r="BL54" s="50">
        <v>38</v>
      </c>
      <c r="BM54" s="35">
        <v>557.5</v>
      </c>
      <c r="BN54" s="50">
        <v>185</v>
      </c>
      <c r="BO54" s="50">
        <v>296.5</v>
      </c>
      <c r="BP54" s="50">
        <v>33</v>
      </c>
      <c r="BQ54" s="35">
        <v>175.5</v>
      </c>
      <c r="BR54" s="50">
        <v>928</v>
      </c>
      <c r="BS54" s="51">
        <v>987.5</v>
      </c>
      <c r="BT54" s="97"/>
      <c r="BU54" s="97"/>
      <c r="BV54" s="97"/>
      <c r="BW54" s="97"/>
      <c r="BX54" s="97"/>
      <c r="BY54" s="97"/>
      <c r="BZ54" s="97"/>
      <c r="CA54" s="97"/>
      <c r="CB54" s="97"/>
      <c r="CC54" s="97"/>
      <c r="CD54" s="97"/>
      <c r="CE54" s="97"/>
      <c r="CF54" s="97"/>
      <c r="CG54" s="97"/>
      <c r="CH54" s="97"/>
      <c r="CI54" s="97"/>
      <c r="CJ54" s="97"/>
      <c r="CK54" s="97"/>
      <c r="CL54" s="97"/>
      <c r="CM54" s="97"/>
      <c r="CN54" s="97"/>
      <c r="CO54" s="97"/>
      <c r="CP54" s="97"/>
      <c r="CQ54" s="97"/>
      <c r="CR54" s="97"/>
      <c r="CS54" s="97"/>
      <c r="CT54" s="97"/>
      <c r="CU54" s="97"/>
      <c r="CV54" s="97"/>
      <c r="CW54" s="97"/>
      <c r="CX54" s="97"/>
      <c r="CY54" s="97"/>
      <c r="CZ54" s="97"/>
      <c r="DA54" s="97"/>
      <c r="DB54" s="97"/>
      <c r="DC54" s="97"/>
      <c r="DD54" s="97"/>
      <c r="DE54" s="97"/>
      <c r="DF54" s="97"/>
      <c r="DG54" s="97"/>
      <c r="DH54" s="97"/>
      <c r="DI54" s="97"/>
      <c r="DJ54" s="97"/>
      <c r="DK54" s="97"/>
      <c r="DL54" s="97"/>
      <c r="DM54" s="97"/>
      <c r="DN54" s="97"/>
      <c r="DO54" s="97"/>
      <c r="DP54" s="97"/>
      <c r="DQ54" s="97"/>
      <c r="DR54" s="97"/>
      <c r="DS54" s="97"/>
      <c r="DT54" s="97"/>
      <c r="DU54" s="97"/>
      <c r="DV54" s="97"/>
      <c r="DW54" s="97"/>
      <c r="DX54" s="97"/>
      <c r="DY54" s="97"/>
      <c r="DZ54" s="97"/>
      <c r="EA54" s="97"/>
      <c r="EB54" s="97"/>
      <c r="EC54" s="97"/>
      <c r="ED54" s="97"/>
      <c r="EE54" s="97"/>
      <c r="EF54" s="97"/>
      <c r="EG54" s="97"/>
      <c r="EH54" s="97"/>
      <c r="EI54" s="97"/>
      <c r="EJ54" s="97"/>
      <c r="EK54" s="97"/>
      <c r="EL54" s="97"/>
      <c r="EM54" s="97"/>
      <c r="EN54" s="97"/>
      <c r="EO54" s="97"/>
      <c r="EP54" s="97"/>
      <c r="EQ54" s="97"/>
      <c r="ER54" s="97"/>
      <c r="ES54" s="97"/>
      <c r="ET54" s="97"/>
      <c r="EU54" s="97"/>
      <c r="EV54" s="97"/>
      <c r="EW54" s="97"/>
      <c r="EX54" s="97"/>
      <c r="EY54" s="97"/>
      <c r="EZ54" s="97"/>
      <c r="FA54" s="97"/>
      <c r="FB54" s="97"/>
      <c r="FC54" s="97"/>
      <c r="FD54" s="97"/>
      <c r="FE54" s="97"/>
      <c r="FF54" s="97"/>
      <c r="FG54" s="97"/>
      <c r="FH54" s="97"/>
      <c r="FI54" s="97"/>
      <c r="FJ54" s="97"/>
      <c r="FK54" s="97"/>
      <c r="FL54" s="97"/>
      <c r="FM54" s="97"/>
      <c r="FN54" s="97"/>
      <c r="FO54" s="97"/>
      <c r="FP54" s="97"/>
      <c r="FQ54" s="97"/>
      <c r="FR54" s="97"/>
      <c r="FS54" s="97"/>
      <c r="FT54" s="97"/>
      <c r="FU54" s="97"/>
      <c r="FV54" s="97"/>
      <c r="FW54" s="97"/>
      <c r="FX54" s="97"/>
      <c r="FY54" s="97"/>
      <c r="FZ54" s="97"/>
      <c r="GA54" s="97"/>
      <c r="GB54" s="97"/>
      <c r="GC54" s="97"/>
      <c r="GD54" s="97"/>
      <c r="GE54" s="97"/>
      <c r="GF54" s="97"/>
      <c r="GG54" s="97"/>
      <c r="GH54" s="97"/>
      <c r="GI54" s="97"/>
      <c r="GJ54" s="97"/>
      <c r="GK54" s="97"/>
      <c r="GL54" s="97"/>
      <c r="GM54" s="97"/>
      <c r="GN54" s="97"/>
      <c r="GO54" s="97"/>
      <c r="GP54" s="97"/>
      <c r="GQ54" s="97"/>
      <c r="GR54" s="97"/>
      <c r="GS54" s="97"/>
      <c r="GT54" s="97"/>
      <c r="GU54" s="97"/>
      <c r="GV54" s="97"/>
      <c r="GW54" s="97"/>
      <c r="GX54" s="97"/>
      <c r="GY54" s="97"/>
    </row>
    <row r="55" spans="1:207" s="3" customFormat="1" ht="15" customHeight="1">
      <c r="A55" s="185" t="s">
        <v>59</v>
      </c>
      <c r="B55" s="185"/>
      <c r="C55" s="185"/>
      <c r="D55" s="185"/>
      <c r="E55" s="66" t="str">
        <f t="shared" si="5"/>
        <v/>
      </c>
      <c r="F55" s="67"/>
      <c r="G55" s="26">
        <f>IF(G54=0,"",G53/G54)</f>
        <v>1.034561626429479</v>
      </c>
      <c r="H55" s="26">
        <f t="shared" ref="H55:BS55" si="9">IF(H54=0,"",H53/H54)</f>
        <v>0.96279666452854396</v>
      </c>
      <c r="I55" s="26" t="str">
        <f t="shared" si="9"/>
        <v/>
      </c>
      <c r="J55" s="26">
        <f t="shared" si="9"/>
        <v>2.1405622489959839</v>
      </c>
      <c r="K55" s="26">
        <f t="shared" si="9"/>
        <v>0.99270072992700731</v>
      </c>
      <c r="L55" s="26">
        <f t="shared" si="9"/>
        <v>0.84067796610169487</v>
      </c>
      <c r="M55" s="26">
        <f t="shared" si="9"/>
        <v>0.95524956970740105</v>
      </c>
      <c r="N55" s="26">
        <f t="shared" si="9"/>
        <v>0.97700296735905046</v>
      </c>
      <c r="O55" s="26">
        <f t="shared" si="9"/>
        <v>0.8984375</v>
      </c>
      <c r="P55" s="26">
        <f t="shared" si="9"/>
        <v>0.9211822660098522</v>
      </c>
      <c r="Q55" s="26">
        <f t="shared" si="9"/>
        <v>0.97626112759643913</v>
      </c>
      <c r="R55" s="26">
        <f t="shared" si="9"/>
        <v>0.9908675799086758</v>
      </c>
      <c r="S55" s="26">
        <f t="shared" si="9"/>
        <v>0.95918367346938771</v>
      </c>
      <c r="T55" s="26">
        <f t="shared" si="9"/>
        <v>1.345679012345679</v>
      </c>
      <c r="U55" s="26">
        <f t="shared" si="9"/>
        <v>0.9609375</v>
      </c>
      <c r="V55" s="26">
        <f t="shared" si="9"/>
        <v>0.88105726872246692</v>
      </c>
      <c r="W55" s="26">
        <f t="shared" si="9"/>
        <v>0.89489489489489493</v>
      </c>
      <c r="X55" s="26">
        <f t="shared" si="9"/>
        <v>1.4193548387096775</v>
      </c>
      <c r="Y55" s="26">
        <f t="shared" si="9"/>
        <v>0.8</v>
      </c>
      <c r="Z55" s="26">
        <f t="shared" si="9"/>
        <v>0.91712707182320441</v>
      </c>
      <c r="AA55" s="26">
        <f t="shared" si="9"/>
        <v>0.99056603773584906</v>
      </c>
      <c r="AB55" s="26">
        <f t="shared" si="9"/>
        <v>1.0313199105145414</v>
      </c>
      <c r="AC55" s="26">
        <f t="shared" si="9"/>
        <v>0.91874999999999996</v>
      </c>
      <c r="AD55" s="26">
        <f t="shared" si="9"/>
        <v>1.3404255319148937</v>
      </c>
      <c r="AE55" s="26">
        <f t="shared" si="9"/>
        <v>0.7769784172661871</v>
      </c>
      <c r="AF55" s="26">
        <f t="shared" si="9"/>
        <v>1.1191709844559585</v>
      </c>
      <c r="AG55" s="26">
        <f t="shared" si="9"/>
        <v>1.2127976190476191</v>
      </c>
      <c r="AH55" s="26">
        <f t="shared" si="9"/>
        <v>1.0178640776699028</v>
      </c>
      <c r="AI55" s="26">
        <f t="shared" si="9"/>
        <v>1</v>
      </c>
      <c r="AJ55" s="26">
        <f t="shared" si="9"/>
        <v>0.40677966101694918</v>
      </c>
      <c r="AK55" s="26">
        <f t="shared" si="9"/>
        <v>1.5</v>
      </c>
      <c r="AL55" s="26" t="str">
        <f t="shared" si="9"/>
        <v/>
      </c>
      <c r="AM55" s="26">
        <f t="shared" si="9"/>
        <v>0</v>
      </c>
      <c r="AN55" s="26">
        <f t="shared" si="9"/>
        <v>10.25</v>
      </c>
      <c r="AO55" s="26">
        <f t="shared" si="9"/>
        <v>1.0588719153936546</v>
      </c>
      <c r="AP55" s="26">
        <f t="shared" si="9"/>
        <v>1.0334285714285714</v>
      </c>
      <c r="AQ55" s="26">
        <f t="shared" si="9"/>
        <v>1.2305798252581412</v>
      </c>
      <c r="AR55" s="26">
        <f t="shared" si="9"/>
        <v>1.2352941176470589</v>
      </c>
      <c r="AS55" s="26">
        <f t="shared" si="9"/>
        <v>1.1345218800648298</v>
      </c>
      <c r="AT55" s="26">
        <f t="shared" si="9"/>
        <v>1</v>
      </c>
      <c r="AU55" s="26">
        <f t="shared" si="9"/>
        <v>0.5092592592592593</v>
      </c>
      <c r="AV55" s="26">
        <f t="shared" si="9"/>
        <v>0.9</v>
      </c>
      <c r="AW55" s="26">
        <f t="shared" si="9"/>
        <v>0.90300546448087426</v>
      </c>
      <c r="AX55" s="26">
        <f t="shared" si="9"/>
        <v>4.1666666666666664E-2</v>
      </c>
      <c r="AY55" s="26">
        <f t="shared" si="9"/>
        <v>0.14285714285714285</v>
      </c>
      <c r="AZ55" s="26">
        <f t="shared" si="9"/>
        <v>0.4</v>
      </c>
      <c r="BA55" s="26">
        <f t="shared" si="9"/>
        <v>1.1615384615384616</v>
      </c>
      <c r="BB55" s="26">
        <f t="shared" si="9"/>
        <v>0.97837837837837838</v>
      </c>
      <c r="BC55" s="26">
        <f t="shared" si="9"/>
        <v>1.2483516483516484</v>
      </c>
      <c r="BD55" s="26">
        <f t="shared" si="9"/>
        <v>0.54166666666666663</v>
      </c>
      <c r="BE55" s="26">
        <f t="shared" si="9"/>
        <v>0.96926229508196726</v>
      </c>
      <c r="BF55" s="26">
        <f t="shared" si="9"/>
        <v>1.0505050505050506</v>
      </c>
      <c r="BG55" s="26">
        <f t="shared" si="9"/>
        <v>1.0911016949152543</v>
      </c>
      <c r="BH55" s="26">
        <f t="shared" si="9"/>
        <v>0.95882352941176474</v>
      </c>
      <c r="BI55" s="26">
        <f t="shared" si="9"/>
        <v>1.0109489051094891</v>
      </c>
      <c r="BJ55" s="26">
        <f t="shared" si="9"/>
        <v>1.0432900432900434</v>
      </c>
      <c r="BK55" s="26">
        <f t="shared" si="9"/>
        <v>1</v>
      </c>
      <c r="BL55" s="26">
        <f t="shared" si="9"/>
        <v>1.0631578947368421</v>
      </c>
      <c r="BM55" s="26">
        <f t="shared" si="9"/>
        <v>1.0968609865470853</v>
      </c>
      <c r="BN55" s="26">
        <f t="shared" si="9"/>
        <v>0.59459459459459463</v>
      </c>
      <c r="BO55" s="26">
        <f t="shared" si="9"/>
        <v>1.2563237774030354</v>
      </c>
      <c r="BP55" s="26">
        <f t="shared" si="9"/>
        <v>1.4606060606060607</v>
      </c>
      <c r="BQ55" s="26">
        <f t="shared" si="9"/>
        <v>1.7185185185185186</v>
      </c>
      <c r="BR55" s="26">
        <f t="shared" si="9"/>
        <v>0.89870689655172409</v>
      </c>
      <c r="BS55" s="26">
        <f t="shared" si="9"/>
        <v>0.89387341772151907</v>
      </c>
      <c r="BT55" s="97"/>
      <c r="BU55" s="97"/>
      <c r="BV55" s="97"/>
      <c r="BW55" s="97"/>
      <c r="BX55" s="97"/>
      <c r="BY55" s="97"/>
      <c r="BZ55" s="97"/>
      <c r="CA55" s="97"/>
      <c r="CB55" s="97"/>
      <c r="CC55" s="97"/>
      <c r="CD55" s="97"/>
      <c r="CE55" s="97"/>
      <c r="CF55" s="97"/>
      <c r="CG55" s="97"/>
      <c r="CH55" s="97"/>
      <c r="CI55" s="97"/>
      <c r="CJ55" s="97"/>
      <c r="CK55" s="97"/>
      <c r="CL55" s="97"/>
      <c r="CM55" s="97"/>
      <c r="CN55" s="97"/>
      <c r="CO55" s="97"/>
      <c r="CP55" s="97"/>
      <c r="CQ55" s="97"/>
      <c r="CR55" s="97"/>
      <c r="CS55" s="97"/>
      <c r="CT55" s="97"/>
      <c r="CU55" s="97"/>
      <c r="CV55" s="97"/>
      <c r="CW55" s="97"/>
      <c r="CX55" s="97"/>
      <c r="CY55" s="97"/>
      <c r="CZ55" s="97"/>
      <c r="DA55" s="97"/>
      <c r="DB55" s="97"/>
      <c r="DC55" s="97"/>
      <c r="DD55" s="97"/>
      <c r="DE55" s="97"/>
      <c r="DF55" s="97"/>
      <c r="DG55" s="97"/>
      <c r="DH55" s="97"/>
      <c r="DI55" s="97"/>
      <c r="DJ55" s="97"/>
      <c r="DK55" s="97"/>
      <c r="DL55" s="97"/>
      <c r="DM55" s="97"/>
      <c r="DN55" s="97"/>
      <c r="DO55" s="97"/>
      <c r="DP55" s="97"/>
      <c r="DQ55" s="97"/>
      <c r="DR55" s="97"/>
      <c r="DS55" s="97"/>
      <c r="DT55" s="97"/>
      <c r="DU55" s="97"/>
      <c r="DV55" s="97"/>
      <c r="DW55" s="97"/>
      <c r="DX55" s="97"/>
      <c r="DY55" s="97"/>
      <c r="DZ55" s="97"/>
      <c r="EA55" s="97"/>
      <c r="EB55" s="97"/>
      <c r="EC55" s="97"/>
      <c r="ED55" s="97"/>
      <c r="EE55" s="97"/>
      <c r="EF55" s="97"/>
      <c r="EG55" s="97"/>
      <c r="EH55" s="97"/>
      <c r="EI55" s="97"/>
      <c r="EJ55" s="97"/>
      <c r="EK55" s="97"/>
      <c r="EL55" s="97"/>
      <c r="EM55" s="97"/>
      <c r="EN55" s="97"/>
      <c r="EO55" s="97"/>
      <c r="EP55" s="97"/>
      <c r="EQ55" s="97"/>
      <c r="ER55" s="97"/>
      <c r="ES55" s="97"/>
      <c r="ET55" s="97"/>
      <c r="EU55" s="97"/>
      <c r="EV55" s="97"/>
      <c r="EW55" s="97"/>
      <c r="EX55" s="97"/>
      <c r="EY55" s="97"/>
      <c r="EZ55" s="97"/>
      <c r="FA55" s="97"/>
      <c r="FB55" s="97"/>
      <c r="FC55" s="97"/>
      <c r="FD55" s="97"/>
      <c r="FE55" s="97"/>
      <c r="FF55" s="97"/>
      <c r="FG55" s="97"/>
      <c r="FH55" s="97"/>
      <c r="FI55" s="97"/>
      <c r="FJ55" s="97"/>
      <c r="FK55" s="97"/>
      <c r="FL55" s="97"/>
      <c r="FM55" s="97"/>
      <c r="FN55" s="97"/>
      <c r="FO55" s="97"/>
      <c r="FP55" s="97"/>
      <c r="FQ55" s="97"/>
      <c r="FR55" s="97"/>
      <c r="FS55" s="97"/>
      <c r="FT55" s="97"/>
      <c r="FU55" s="97"/>
      <c r="FV55" s="97"/>
      <c r="FW55" s="97"/>
      <c r="FX55" s="97"/>
      <c r="FY55" s="97"/>
      <c r="FZ55" s="97"/>
      <c r="GA55" s="97"/>
      <c r="GB55" s="97"/>
      <c r="GC55" s="97"/>
      <c r="GD55" s="97"/>
      <c r="GE55" s="97"/>
      <c r="GF55" s="97"/>
      <c r="GG55" s="97"/>
      <c r="GH55" s="97"/>
      <c r="GI55" s="97"/>
      <c r="GJ55" s="97"/>
      <c r="GK55" s="97"/>
      <c r="GL55" s="97"/>
      <c r="GM55" s="97"/>
      <c r="GN55" s="97"/>
      <c r="GO55" s="97"/>
      <c r="GP55" s="97"/>
      <c r="GQ55" s="97"/>
      <c r="GR55" s="97"/>
      <c r="GS55" s="97"/>
      <c r="GT55" s="97"/>
      <c r="GU55" s="97"/>
      <c r="GV55" s="97"/>
      <c r="GW55" s="97"/>
      <c r="GX55" s="97"/>
      <c r="GY55" s="97"/>
    </row>
    <row r="56" spans="1:207">
      <c r="A56" s="99"/>
      <c r="B56" s="97"/>
      <c r="C56" s="99"/>
      <c r="D56" s="97"/>
      <c r="E56" s="64" t="str">
        <f t="shared" si="5"/>
        <v/>
      </c>
      <c r="F56" s="99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7"/>
      <c r="AV56" s="97"/>
      <c r="AW56" s="97"/>
      <c r="AX56" s="97"/>
      <c r="AY56" s="97"/>
      <c r="AZ56" s="97"/>
      <c r="BA56" s="97"/>
      <c r="BB56" s="97"/>
      <c r="BC56" s="97"/>
      <c r="BD56" s="97"/>
      <c r="BE56" s="97"/>
      <c r="BF56" s="97"/>
      <c r="BG56" s="97"/>
      <c r="BH56" s="97"/>
      <c r="BI56" s="97"/>
      <c r="BJ56" s="97"/>
      <c r="BK56" s="100"/>
      <c r="BL56" s="97"/>
      <c r="BM56" s="97"/>
      <c r="BN56" s="97"/>
      <c r="BO56" s="97"/>
      <c r="BP56" s="97"/>
      <c r="BQ56" s="97"/>
      <c r="BR56" s="97"/>
      <c r="BS56" s="97"/>
      <c r="BT56" s="97"/>
      <c r="BU56" s="97"/>
      <c r="BV56" s="97"/>
      <c r="BW56" s="97"/>
      <c r="BX56" s="97"/>
      <c r="BY56" s="97"/>
      <c r="BZ56" s="97"/>
      <c r="CA56" s="97"/>
      <c r="CB56" s="97"/>
      <c r="CC56" s="97"/>
      <c r="CD56" s="97"/>
      <c r="CE56" s="97"/>
      <c r="CF56" s="97"/>
      <c r="CG56" s="97"/>
      <c r="CH56" s="97"/>
      <c r="CI56" s="97"/>
      <c r="CJ56" s="97"/>
      <c r="CK56" s="97"/>
      <c r="CL56" s="97"/>
      <c r="CM56" s="97"/>
      <c r="CN56" s="97"/>
      <c r="CO56" s="97"/>
      <c r="CP56" s="97"/>
      <c r="CQ56" s="97"/>
      <c r="CR56" s="97"/>
      <c r="CS56" s="97"/>
      <c r="CT56" s="97"/>
      <c r="CU56" s="97"/>
      <c r="CV56" s="97"/>
      <c r="CW56" s="97"/>
      <c r="CX56" s="97"/>
      <c r="CY56" s="97"/>
      <c r="CZ56" s="97"/>
      <c r="DA56" s="97"/>
      <c r="DB56" s="97"/>
      <c r="DC56" s="97"/>
      <c r="DD56" s="97"/>
      <c r="DE56" s="97"/>
      <c r="DF56" s="97"/>
      <c r="DG56" s="97"/>
      <c r="DH56" s="97"/>
      <c r="DI56" s="97"/>
      <c r="DJ56" s="97"/>
      <c r="DK56" s="97"/>
      <c r="DL56" s="97"/>
      <c r="DM56" s="97"/>
      <c r="DN56" s="97"/>
      <c r="DO56" s="97"/>
      <c r="DP56" s="97"/>
      <c r="DQ56" s="97"/>
      <c r="DR56" s="97"/>
      <c r="DS56" s="97"/>
      <c r="DT56" s="97"/>
      <c r="DU56" s="97"/>
      <c r="DV56" s="97"/>
      <c r="DW56" s="97"/>
      <c r="DX56" s="97"/>
      <c r="DY56" s="97"/>
      <c r="DZ56" s="97"/>
      <c r="EA56" s="97"/>
      <c r="EB56" s="97"/>
      <c r="EC56" s="97"/>
      <c r="ED56" s="97"/>
      <c r="EE56" s="97"/>
      <c r="EF56" s="97"/>
      <c r="EG56" s="97"/>
      <c r="EH56" s="97"/>
      <c r="EI56" s="97"/>
      <c r="EJ56" s="97"/>
      <c r="EK56" s="97"/>
      <c r="EL56" s="97"/>
      <c r="EM56" s="97"/>
      <c r="EN56" s="97"/>
      <c r="EO56" s="97"/>
      <c r="EP56" s="97"/>
      <c r="EQ56" s="97"/>
      <c r="ER56" s="97"/>
      <c r="ES56" s="97"/>
      <c r="ET56" s="97"/>
      <c r="EU56" s="97"/>
      <c r="EV56" s="97"/>
      <c r="EW56" s="97"/>
      <c r="EX56" s="97"/>
      <c r="EY56" s="97"/>
      <c r="EZ56" s="97"/>
      <c r="FA56" s="97"/>
      <c r="FB56" s="97"/>
      <c r="FC56" s="97"/>
      <c r="FD56" s="97"/>
      <c r="FE56" s="97"/>
      <c r="FF56" s="97"/>
      <c r="FG56" s="97"/>
      <c r="FH56" s="97"/>
      <c r="FI56" s="97"/>
      <c r="FJ56" s="97"/>
      <c r="FK56" s="97"/>
      <c r="FL56" s="97"/>
      <c r="FM56" s="97"/>
      <c r="FN56" s="97"/>
      <c r="FO56" s="97"/>
      <c r="FP56" s="97"/>
      <c r="FQ56" s="97"/>
      <c r="FR56" s="97"/>
      <c r="FS56" s="97"/>
      <c r="FT56" s="97"/>
      <c r="FU56" s="97"/>
      <c r="FV56" s="97"/>
      <c r="FW56" s="97"/>
      <c r="FX56" s="97"/>
      <c r="FY56" s="97"/>
      <c r="FZ56" s="97"/>
      <c r="GA56" s="97"/>
      <c r="GB56" s="97"/>
      <c r="GC56" s="97"/>
      <c r="GD56" s="97"/>
      <c r="GE56" s="97"/>
      <c r="GF56" s="97"/>
      <c r="GG56" s="97"/>
      <c r="GH56" s="97"/>
      <c r="GI56" s="97"/>
      <c r="GJ56" s="97"/>
      <c r="GK56" s="97"/>
      <c r="GL56" s="97"/>
      <c r="GM56" s="97"/>
      <c r="GN56" s="97"/>
      <c r="GO56" s="97"/>
      <c r="GP56" s="97"/>
      <c r="GQ56" s="97"/>
      <c r="GR56" s="97"/>
      <c r="GS56" s="97"/>
      <c r="GT56" s="97"/>
      <c r="GU56" s="97"/>
      <c r="GV56" s="97"/>
      <c r="GW56" s="97"/>
      <c r="GX56" s="97"/>
      <c r="GY56" s="97"/>
    </row>
    <row r="57" spans="1:207" ht="13">
      <c r="A57" s="99"/>
      <c r="B57" s="97"/>
      <c r="C57" s="99"/>
      <c r="D57" s="17" t="s">
        <v>141</v>
      </c>
      <c r="E57" s="17"/>
      <c r="F57" s="53">
        <f>SUM(E5:E52)</f>
        <v>33</v>
      </c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7"/>
      <c r="AV57" s="97"/>
      <c r="AW57" s="97"/>
      <c r="AX57" s="97"/>
      <c r="AY57" s="97"/>
      <c r="AZ57" s="97"/>
      <c r="BA57" s="97"/>
      <c r="BB57" s="97"/>
      <c r="BC57" s="97"/>
      <c r="BD57" s="97"/>
      <c r="BE57" s="97"/>
      <c r="BF57" s="97"/>
      <c r="BG57" s="97"/>
      <c r="BH57" s="97"/>
      <c r="BI57" s="97"/>
      <c r="BJ57" s="97"/>
      <c r="BK57" s="100"/>
      <c r="BL57" s="97"/>
      <c r="BM57" s="97"/>
      <c r="BN57" s="97"/>
      <c r="BO57" s="97"/>
      <c r="BP57" s="97"/>
      <c r="BQ57" s="97"/>
      <c r="BR57" s="97"/>
      <c r="BS57" s="97"/>
      <c r="BT57" s="97"/>
      <c r="BU57" s="97"/>
      <c r="BV57" s="97"/>
      <c r="BW57" s="97"/>
      <c r="BX57" s="97"/>
      <c r="BY57" s="97"/>
      <c r="BZ57" s="97"/>
      <c r="CA57" s="97"/>
      <c r="CB57" s="97"/>
      <c r="CC57" s="97"/>
      <c r="CD57" s="97"/>
      <c r="CE57" s="97"/>
      <c r="CF57" s="97"/>
      <c r="CG57" s="97"/>
      <c r="CH57" s="97"/>
      <c r="CI57" s="97"/>
      <c r="CJ57" s="97"/>
      <c r="CK57" s="97"/>
      <c r="CL57" s="97"/>
      <c r="CM57" s="97"/>
      <c r="CN57" s="97"/>
      <c r="CO57" s="97"/>
      <c r="CP57" s="97"/>
      <c r="CQ57" s="97"/>
      <c r="CR57" s="97"/>
      <c r="CS57" s="97"/>
      <c r="CT57" s="97"/>
      <c r="CU57" s="97"/>
      <c r="CV57" s="97"/>
      <c r="CW57" s="97"/>
      <c r="CX57" s="97"/>
      <c r="CY57" s="97"/>
      <c r="CZ57" s="97"/>
      <c r="DA57" s="97"/>
      <c r="DB57" s="97"/>
      <c r="DC57" s="97"/>
      <c r="DD57" s="97"/>
      <c r="DE57" s="97"/>
      <c r="DF57" s="97"/>
      <c r="DG57" s="97"/>
      <c r="DH57" s="97"/>
      <c r="DI57" s="97"/>
      <c r="DJ57" s="97"/>
      <c r="DK57" s="97"/>
      <c r="DL57" s="97"/>
      <c r="DM57" s="97"/>
      <c r="DN57" s="97"/>
      <c r="DO57" s="97"/>
      <c r="DP57" s="97"/>
      <c r="DQ57" s="97"/>
      <c r="DR57" s="97"/>
      <c r="DS57" s="97"/>
      <c r="DT57" s="97"/>
      <c r="DU57" s="97"/>
      <c r="DV57" s="97"/>
      <c r="DW57" s="97"/>
      <c r="DX57" s="97"/>
      <c r="DY57" s="97"/>
      <c r="DZ57" s="97"/>
      <c r="EA57" s="97"/>
      <c r="EB57" s="97"/>
      <c r="EC57" s="97"/>
      <c r="ED57" s="97"/>
      <c r="EE57" s="97"/>
      <c r="EF57" s="97"/>
      <c r="EG57" s="97"/>
      <c r="EH57" s="97"/>
      <c r="EI57" s="97"/>
      <c r="EJ57" s="97"/>
      <c r="EK57" s="97"/>
      <c r="EL57" s="97"/>
      <c r="EM57" s="97"/>
      <c r="EN57" s="97"/>
      <c r="EO57" s="97"/>
      <c r="EP57" s="97"/>
      <c r="EQ57" s="97"/>
      <c r="ER57" s="97"/>
      <c r="ES57" s="97"/>
      <c r="ET57" s="97"/>
      <c r="EU57" s="97"/>
      <c r="EV57" s="97"/>
      <c r="EW57" s="97"/>
      <c r="EX57" s="97"/>
      <c r="EY57" s="97"/>
      <c r="EZ57" s="97"/>
      <c r="FA57" s="97"/>
      <c r="FB57" s="97"/>
      <c r="FC57" s="97"/>
      <c r="FD57" s="97"/>
      <c r="FE57" s="97"/>
      <c r="FF57" s="97"/>
      <c r="FG57" s="97"/>
      <c r="FH57" s="97"/>
      <c r="FI57" s="97"/>
      <c r="FJ57" s="97"/>
      <c r="FK57" s="97"/>
      <c r="FL57" s="97"/>
      <c r="FM57" s="97"/>
      <c r="FN57" s="97"/>
      <c r="FO57" s="97"/>
      <c r="FP57" s="97"/>
      <c r="FQ57" s="97"/>
      <c r="FR57" s="97"/>
      <c r="FS57" s="97"/>
      <c r="FT57" s="97"/>
      <c r="FU57" s="97"/>
      <c r="FV57" s="97"/>
      <c r="FW57" s="97"/>
      <c r="FX57" s="97"/>
      <c r="FY57" s="97"/>
      <c r="FZ57" s="97"/>
      <c r="GA57" s="97"/>
      <c r="GB57" s="97"/>
      <c r="GC57" s="97"/>
      <c r="GD57" s="97"/>
      <c r="GE57" s="97"/>
      <c r="GF57" s="97"/>
      <c r="GG57" s="97"/>
      <c r="GH57" s="97"/>
      <c r="GI57" s="97"/>
      <c r="GJ57" s="97"/>
      <c r="GK57" s="97"/>
      <c r="GL57" s="97"/>
      <c r="GM57" s="97"/>
      <c r="GN57" s="97"/>
      <c r="GO57" s="97"/>
      <c r="GP57" s="97"/>
      <c r="GQ57" s="97"/>
      <c r="GR57" s="97"/>
      <c r="GS57" s="97"/>
      <c r="GT57" s="97"/>
      <c r="GU57" s="97"/>
      <c r="GV57" s="97"/>
      <c r="GW57" s="97"/>
      <c r="GX57" s="97"/>
      <c r="GY57" s="97"/>
    </row>
    <row r="58" spans="1:207" ht="13">
      <c r="A58" s="99"/>
      <c r="B58" s="97"/>
      <c r="C58" s="99"/>
      <c r="D58" s="17" t="s">
        <v>142</v>
      </c>
      <c r="E58" s="17"/>
      <c r="F58" s="54">
        <f>+F57/A52</f>
        <v>0.6875</v>
      </c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7"/>
      <c r="AV58" s="97"/>
      <c r="AW58" s="97"/>
      <c r="AX58" s="97"/>
      <c r="AY58" s="97"/>
      <c r="AZ58" s="97"/>
      <c r="BA58" s="97"/>
      <c r="BB58" s="97"/>
      <c r="BC58" s="97"/>
      <c r="BD58" s="97"/>
      <c r="BE58" s="97"/>
      <c r="BF58" s="97"/>
      <c r="BG58" s="97"/>
      <c r="BH58" s="97"/>
      <c r="BI58" s="97"/>
      <c r="BJ58" s="97"/>
      <c r="BK58" s="100"/>
      <c r="BL58" s="97"/>
      <c r="BM58" s="97"/>
      <c r="BN58" s="97"/>
      <c r="BO58" s="97"/>
      <c r="BP58" s="97"/>
      <c r="BQ58" s="97"/>
      <c r="BR58" s="97"/>
      <c r="BS58" s="97"/>
      <c r="BT58" s="97"/>
      <c r="BU58" s="97"/>
      <c r="BV58" s="97"/>
      <c r="BW58" s="97"/>
      <c r="BX58" s="97"/>
      <c r="BY58" s="97"/>
      <c r="BZ58" s="97"/>
      <c r="CA58" s="97"/>
      <c r="CB58" s="97"/>
      <c r="CC58" s="97"/>
      <c r="CD58" s="97"/>
      <c r="CE58" s="97"/>
      <c r="CF58" s="97"/>
      <c r="CG58" s="97"/>
      <c r="CH58" s="97"/>
      <c r="CI58" s="97"/>
      <c r="CJ58" s="97"/>
      <c r="CK58" s="97"/>
      <c r="CL58" s="97"/>
      <c r="CM58" s="97"/>
      <c r="CN58" s="97"/>
      <c r="CO58" s="97"/>
      <c r="CP58" s="97"/>
      <c r="CQ58" s="97"/>
      <c r="CR58" s="97"/>
      <c r="CS58" s="97"/>
      <c r="CT58" s="97"/>
      <c r="CU58" s="97"/>
      <c r="CV58" s="97"/>
      <c r="CW58" s="97"/>
      <c r="CX58" s="97"/>
      <c r="CY58" s="97"/>
      <c r="CZ58" s="97"/>
      <c r="DA58" s="97"/>
      <c r="DB58" s="97"/>
      <c r="DC58" s="97"/>
      <c r="DD58" s="97"/>
      <c r="DE58" s="97"/>
      <c r="DF58" s="97"/>
      <c r="DG58" s="97"/>
      <c r="DH58" s="97"/>
      <c r="DI58" s="97"/>
      <c r="DJ58" s="97"/>
      <c r="DK58" s="97"/>
      <c r="DL58" s="97"/>
      <c r="DM58" s="97"/>
      <c r="DN58" s="97"/>
      <c r="DO58" s="97"/>
      <c r="DP58" s="97"/>
      <c r="DQ58" s="97"/>
      <c r="DR58" s="97"/>
      <c r="DS58" s="97"/>
      <c r="DT58" s="97"/>
      <c r="DU58" s="97"/>
      <c r="DV58" s="97"/>
      <c r="DW58" s="97"/>
      <c r="DX58" s="97"/>
      <c r="DY58" s="97"/>
      <c r="DZ58" s="97"/>
      <c r="EA58" s="97"/>
      <c r="EB58" s="97"/>
      <c r="EC58" s="97"/>
      <c r="ED58" s="97"/>
      <c r="EE58" s="97"/>
      <c r="EF58" s="97"/>
      <c r="EG58" s="97"/>
      <c r="EH58" s="97"/>
      <c r="EI58" s="97"/>
      <c r="EJ58" s="97"/>
      <c r="EK58" s="97"/>
      <c r="EL58" s="97"/>
      <c r="EM58" s="97"/>
      <c r="EN58" s="97"/>
      <c r="EO58" s="97"/>
      <c r="EP58" s="97"/>
      <c r="EQ58" s="97"/>
      <c r="ER58" s="97"/>
      <c r="ES58" s="97"/>
      <c r="ET58" s="97"/>
      <c r="EU58" s="97"/>
      <c r="EV58" s="97"/>
      <c r="EW58" s="97"/>
      <c r="EX58" s="97"/>
      <c r="EY58" s="97"/>
      <c r="EZ58" s="97"/>
      <c r="FA58" s="97"/>
      <c r="FB58" s="97"/>
      <c r="FC58" s="97"/>
      <c r="FD58" s="97"/>
      <c r="FE58" s="97"/>
      <c r="FF58" s="97"/>
      <c r="FG58" s="97"/>
      <c r="FH58" s="97"/>
      <c r="FI58" s="97"/>
      <c r="FJ58" s="97"/>
      <c r="FK58" s="97"/>
      <c r="FL58" s="97"/>
      <c r="FM58" s="97"/>
      <c r="FN58" s="97"/>
      <c r="FO58" s="97"/>
      <c r="FP58" s="97"/>
      <c r="FQ58" s="97"/>
      <c r="FR58" s="97"/>
      <c r="FS58" s="97"/>
      <c r="FT58" s="97"/>
      <c r="FU58" s="97"/>
      <c r="FV58" s="97"/>
      <c r="FW58" s="97"/>
      <c r="FX58" s="97"/>
      <c r="FY58" s="97"/>
      <c r="FZ58" s="97"/>
      <c r="GA58" s="97"/>
      <c r="GB58" s="97"/>
      <c r="GC58" s="97"/>
      <c r="GD58" s="97"/>
      <c r="GE58" s="97"/>
      <c r="GF58" s="97"/>
      <c r="GG58" s="97"/>
      <c r="GH58" s="97"/>
      <c r="GI58" s="97"/>
      <c r="GJ58" s="97"/>
      <c r="GK58" s="97"/>
      <c r="GL58" s="97"/>
      <c r="GM58" s="97"/>
      <c r="GN58" s="97"/>
      <c r="GO58" s="97"/>
      <c r="GP58" s="97"/>
      <c r="GQ58" s="97"/>
      <c r="GR58" s="97"/>
      <c r="GS58" s="97"/>
      <c r="GT58" s="97"/>
      <c r="GU58" s="97"/>
      <c r="GV58" s="97"/>
      <c r="GW58" s="97"/>
      <c r="GX58" s="97"/>
      <c r="GY58" s="97"/>
    </row>
    <row r="59" spans="1:207">
      <c r="A59" s="99"/>
      <c r="B59" s="97"/>
      <c r="C59" s="99"/>
      <c r="D59" s="97"/>
      <c r="E59" s="64" t="str">
        <f t="shared" ref="E59:E77" si="10">IF(F59="Y",1,"")</f>
        <v/>
      </c>
      <c r="F59" s="99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  <c r="AV59" s="97"/>
      <c r="AW59" s="97"/>
      <c r="AX59" s="97"/>
      <c r="AY59" s="97"/>
      <c r="AZ59" s="97"/>
      <c r="BA59" s="97"/>
      <c r="BB59" s="97"/>
      <c r="BC59" s="97"/>
      <c r="BD59" s="97"/>
      <c r="BE59" s="97"/>
      <c r="BF59" s="97"/>
      <c r="BG59" s="97"/>
      <c r="BH59" s="97"/>
      <c r="BI59" s="97"/>
      <c r="BJ59" s="97"/>
      <c r="BK59" s="100"/>
      <c r="BL59" s="97"/>
      <c r="BM59" s="97"/>
      <c r="BN59" s="97"/>
      <c r="BO59" s="97"/>
      <c r="BP59" s="97"/>
      <c r="BQ59" s="97"/>
      <c r="BR59" s="97"/>
      <c r="BS59" s="97"/>
      <c r="BT59" s="97"/>
      <c r="BU59" s="97"/>
      <c r="BV59" s="97"/>
      <c r="BW59" s="97"/>
      <c r="BX59" s="97"/>
      <c r="BY59" s="97"/>
      <c r="BZ59" s="97"/>
      <c r="CA59" s="97"/>
      <c r="CB59" s="97"/>
      <c r="CC59" s="97"/>
      <c r="CD59" s="97"/>
      <c r="CE59" s="97"/>
      <c r="CF59" s="97"/>
      <c r="CG59" s="97"/>
      <c r="CH59" s="97"/>
      <c r="CI59" s="97"/>
      <c r="CJ59" s="97"/>
      <c r="CK59" s="97"/>
      <c r="CL59" s="97"/>
      <c r="CM59" s="97"/>
      <c r="CN59" s="97"/>
      <c r="CO59" s="97"/>
      <c r="CP59" s="97"/>
      <c r="CQ59" s="97"/>
      <c r="CR59" s="97"/>
      <c r="CS59" s="97"/>
      <c r="CT59" s="97"/>
      <c r="CU59" s="97"/>
      <c r="CV59" s="97"/>
      <c r="CW59" s="97"/>
      <c r="CX59" s="97"/>
      <c r="CY59" s="97"/>
      <c r="CZ59" s="97"/>
      <c r="DA59" s="97"/>
      <c r="DB59" s="97"/>
      <c r="DC59" s="97"/>
      <c r="DD59" s="97"/>
      <c r="DE59" s="97"/>
      <c r="DF59" s="97"/>
      <c r="DG59" s="97"/>
      <c r="DH59" s="97"/>
      <c r="DI59" s="97"/>
      <c r="DJ59" s="97"/>
      <c r="DK59" s="97"/>
      <c r="DL59" s="97"/>
      <c r="DM59" s="97"/>
      <c r="DN59" s="97"/>
      <c r="DO59" s="97"/>
      <c r="DP59" s="97"/>
      <c r="DQ59" s="97"/>
      <c r="DR59" s="97"/>
      <c r="DS59" s="97"/>
      <c r="DT59" s="97"/>
      <c r="DU59" s="97"/>
      <c r="DV59" s="97"/>
      <c r="DW59" s="97"/>
      <c r="DX59" s="97"/>
      <c r="DY59" s="97"/>
      <c r="DZ59" s="97"/>
      <c r="EA59" s="97"/>
      <c r="EB59" s="97"/>
      <c r="EC59" s="97"/>
      <c r="ED59" s="97"/>
      <c r="EE59" s="97"/>
      <c r="EF59" s="97"/>
      <c r="EG59" s="97"/>
      <c r="EH59" s="97"/>
      <c r="EI59" s="97"/>
      <c r="EJ59" s="97"/>
      <c r="EK59" s="97"/>
      <c r="EL59" s="97"/>
      <c r="EM59" s="97"/>
      <c r="EN59" s="97"/>
      <c r="EO59" s="97"/>
      <c r="EP59" s="97"/>
      <c r="EQ59" s="97"/>
      <c r="ER59" s="97"/>
      <c r="ES59" s="97"/>
      <c r="ET59" s="97"/>
      <c r="EU59" s="97"/>
      <c r="EV59" s="97"/>
      <c r="EW59" s="97"/>
      <c r="EX59" s="97"/>
      <c r="EY59" s="97"/>
      <c r="EZ59" s="97"/>
      <c r="FA59" s="97"/>
      <c r="FB59" s="97"/>
      <c r="FC59" s="97"/>
      <c r="FD59" s="97"/>
      <c r="FE59" s="97"/>
      <c r="FF59" s="97"/>
      <c r="FG59" s="97"/>
      <c r="FH59" s="97"/>
      <c r="FI59" s="97"/>
      <c r="FJ59" s="97"/>
      <c r="FK59" s="97"/>
      <c r="FL59" s="97"/>
      <c r="FM59" s="97"/>
      <c r="FN59" s="97"/>
      <c r="FO59" s="97"/>
      <c r="FP59" s="97"/>
      <c r="FQ59" s="97"/>
      <c r="FR59" s="97"/>
      <c r="FS59" s="97"/>
      <c r="FT59" s="97"/>
      <c r="FU59" s="97"/>
      <c r="FV59" s="97"/>
      <c r="FW59" s="97"/>
      <c r="FX59" s="97"/>
      <c r="FY59" s="97"/>
      <c r="FZ59" s="97"/>
      <c r="GA59" s="97"/>
      <c r="GB59" s="97"/>
      <c r="GC59" s="97"/>
      <c r="GD59" s="97"/>
      <c r="GE59" s="97"/>
      <c r="GF59" s="97"/>
      <c r="GG59" s="97"/>
      <c r="GH59" s="97"/>
      <c r="GI59" s="97"/>
      <c r="GJ59" s="97"/>
      <c r="GK59" s="97"/>
      <c r="GL59" s="97"/>
      <c r="GM59" s="97"/>
      <c r="GN59" s="97"/>
      <c r="GO59" s="97"/>
      <c r="GP59" s="97"/>
      <c r="GQ59" s="97"/>
      <c r="GR59" s="97"/>
      <c r="GS59" s="97"/>
      <c r="GT59" s="97"/>
      <c r="GU59" s="97"/>
      <c r="GV59" s="97"/>
      <c r="GW59" s="97"/>
      <c r="GX59" s="97"/>
      <c r="GY59" s="97"/>
    </row>
    <row r="60" spans="1:207">
      <c r="A60" s="99"/>
      <c r="B60" s="97"/>
      <c r="C60" s="99"/>
      <c r="D60" s="97"/>
      <c r="E60" s="64" t="str">
        <f t="shared" si="10"/>
        <v/>
      </c>
      <c r="F60" s="99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7"/>
      <c r="AV60" s="97"/>
      <c r="AW60" s="97"/>
      <c r="AX60" s="97"/>
      <c r="AY60" s="97"/>
      <c r="AZ60" s="97"/>
      <c r="BA60" s="97"/>
      <c r="BB60" s="97"/>
      <c r="BC60" s="97"/>
      <c r="BD60" s="97"/>
      <c r="BE60" s="97"/>
      <c r="BF60" s="97"/>
      <c r="BG60" s="97"/>
      <c r="BH60" s="97"/>
      <c r="BI60" s="97"/>
      <c r="BJ60" s="97"/>
      <c r="BK60" s="100"/>
      <c r="BL60" s="97"/>
      <c r="BM60" s="97"/>
      <c r="BN60" s="97"/>
      <c r="BO60" s="97"/>
      <c r="BP60" s="97"/>
      <c r="BQ60" s="97"/>
      <c r="BR60" s="97"/>
      <c r="BS60" s="97"/>
      <c r="BT60" s="97"/>
      <c r="BU60" s="97"/>
      <c r="BV60" s="97"/>
      <c r="BW60" s="97"/>
      <c r="BX60" s="97"/>
      <c r="BY60" s="97"/>
      <c r="BZ60" s="97"/>
      <c r="CA60" s="97"/>
      <c r="CB60" s="97"/>
      <c r="CC60" s="97"/>
      <c r="CD60" s="97"/>
      <c r="CE60" s="97"/>
      <c r="CF60" s="97"/>
      <c r="CG60" s="97"/>
      <c r="CH60" s="97"/>
      <c r="CI60" s="97"/>
      <c r="CJ60" s="97"/>
      <c r="CK60" s="97"/>
      <c r="CL60" s="97"/>
      <c r="CM60" s="97"/>
      <c r="CN60" s="97"/>
      <c r="CO60" s="97"/>
      <c r="CP60" s="97"/>
      <c r="CQ60" s="97"/>
      <c r="CR60" s="97"/>
      <c r="CS60" s="97"/>
      <c r="CT60" s="97"/>
      <c r="CU60" s="97"/>
      <c r="CV60" s="97"/>
      <c r="CW60" s="97"/>
      <c r="CX60" s="97"/>
      <c r="CY60" s="97"/>
      <c r="CZ60" s="97"/>
      <c r="DA60" s="97"/>
      <c r="DB60" s="97"/>
      <c r="DC60" s="97"/>
      <c r="DD60" s="97"/>
      <c r="DE60" s="97"/>
      <c r="DF60" s="97"/>
      <c r="DG60" s="97"/>
      <c r="DH60" s="97"/>
      <c r="DI60" s="97"/>
      <c r="DJ60" s="97"/>
      <c r="DK60" s="97"/>
      <c r="DL60" s="97"/>
      <c r="DM60" s="97"/>
      <c r="DN60" s="97"/>
      <c r="DO60" s="97"/>
      <c r="DP60" s="97"/>
      <c r="DQ60" s="97"/>
      <c r="DR60" s="97"/>
      <c r="DS60" s="97"/>
      <c r="DT60" s="97"/>
      <c r="DU60" s="97"/>
      <c r="DV60" s="97"/>
      <c r="DW60" s="97"/>
      <c r="DX60" s="97"/>
      <c r="DY60" s="97"/>
      <c r="DZ60" s="97"/>
      <c r="EA60" s="97"/>
      <c r="EB60" s="97"/>
      <c r="EC60" s="97"/>
      <c r="ED60" s="97"/>
      <c r="EE60" s="97"/>
      <c r="EF60" s="97"/>
      <c r="EG60" s="97"/>
      <c r="EH60" s="97"/>
      <c r="EI60" s="97"/>
      <c r="EJ60" s="97"/>
      <c r="EK60" s="97"/>
      <c r="EL60" s="97"/>
      <c r="EM60" s="97"/>
      <c r="EN60" s="97"/>
      <c r="EO60" s="97"/>
      <c r="EP60" s="97"/>
      <c r="EQ60" s="97"/>
      <c r="ER60" s="97"/>
      <c r="ES60" s="97"/>
      <c r="ET60" s="97"/>
      <c r="EU60" s="97"/>
      <c r="EV60" s="97"/>
      <c r="EW60" s="97"/>
      <c r="EX60" s="97"/>
      <c r="EY60" s="97"/>
      <c r="EZ60" s="97"/>
      <c r="FA60" s="97"/>
      <c r="FB60" s="97"/>
      <c r="FC60" s="97"/>
      <c r="FD60" s="97"/>
      <c r="FE60" s="97"/>
      <c r="FF60" s="97"/>
      <c r="FG60" s="97"/>
      <c r="FH60" s="97"/>
      <c r="FI60" s="97"/>
      <c r="FJ60" s="97"/>
      <c r="FK60" s="97"/>
      <c r="FL60" s="97"/>
      <c r="FM60" s="97"/>
      <c r="FN60" s="97"/>
      <c r="FO60" s="97"/>
      <c r="FP60" s="97"/>
      <c r="FQ60" s="97"/>
      <c r="FR60" s="97"/>
      <c r="FS60" s="97"/>
      <c r="FT60" s="97"/>
      <c r="FU60" s="97"/>
      <c r="FV60" s="97"/>
      <c r="FW60" s="97"/>
      <c r="FX60" s="97"/>
      <c r="FY60" s="97"/>
      <c r="FZ60" s="97"/>
      <c r="GA60" s="97"/>
      <c r="GB60" s="97"/>
      <c r="GC60" s="97"/>
      <c r="GD60" s="97"/>
      <c r="GE60" s="97"/>
      <c r="GF60" s="97"/>
      <c r="GG60" s="97"/>
      <c r="GH60" s="97"/>
      <c r="GI60" s="97"/>
      <c r="GJ60" s="97"/>
      <c r="GK60" s="97"/>
      <c r="GL60" s="97"/>
      <c r="GM60" s="97"/>
      <c r="GN60" s="97"/>
      <c r="GO60" s="97"/>
      <c r="GP60" s="97"/>
      <c r="GQ60" s="97"/>
      <c r="GR60" s="97"/>
      <c r="GS60" s="97"/>
      <c r="GT60" s="97"/>
      <c r="GU60" s="97"/>
      <c r="GV60" s="97"/>
      <c r="GW60" s="97"/>
      <c r="GX60" s="97"/>
      <c r="GY60" s="97"/>
    </row>
    <row r="61" spans="1:207">
      <c r="A61" s="99"/>
      <c r="B61" s="97"/>
      <c r="C61" s="99"/>
      <c r="D61" s="97"/>
      <c r="E61" s="64" t="str">
        <f t="shared" si="10"/>
        <v/>
      </c>
      <c r="F61" s="99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7"/>
      <c r="AV61" s="97"/>
      <c r="AW61" s="97"/>
      <c r="AX61" s="97"/>
      <c r="AY61" s="97"/>
      <c r="AZ61" s="97"/>
      <c r="BA61" s="97"/>
      <c r="BB61" s="97"/>
      <c r="BC61" s="97"/>
      <c r="BD61" s="97"/>
      <c r="BE61" s="97"/>
      <c r="BF61" s="97"/>
      <c r="BG61" s="97"/>
      <c r="BH61" s="97"/>
      <c r="BI61" s="97"/>
      <c r="BJ61" s="97"/>
      <c r="BK61" s="100"/>
      <c r="BL61" s="97"/>
      <c r="BM61" s="97"/>
      <c r="BN61" s="97"/>
      <c r="BO61" s="97"/>
      <c r="BP61" s="97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  <c r="EH61" s="97"/>
      <c r="EI61" s="97"/>
      <c r="EJ61" s="97"/>
      <c r="EK61" s="97"/>
      <c r="EL61" s="97"/>
      <c r="EM61" s="97"/>
      <c r="EN61" s="97"/>
      <c r="EO61" s="97"/>
      <c r="EP61" s="97"/>
      <c r="EQ61" s="97"/>
      <c r="ER61" s="97"/>
      <c r="ES61" s="97"/>
      <c r="ET61" s="97"/>
      <c r="EU61" s="97"/>
      <c r="EV61" s="97"/>
      <c r="EW61" s="97"/>
      <c r="EX61" s="97"/>
      <c r="EY61" s="97"/>
      <c r="EZ61" s="97"/>
      <c r="FA61" s="97"/>
      <c r="FB61" s="97"/>
      <c r="FC61" s="97"/>
      <c r="FD61" s="97"/>
      <c r="FE61" s="97"/>
      <c r="FF61" s="97"/>
      <c r="FG61" s="97"/>
      <c r="FH61" s="97"/>
      <c r="FI61" s="97"/>
      <c r="FJ61" s="97"/>
      <c r="FK61" s="97"/>
      <c r="FL61" s="97"/>
      <c r="FM61" s="97"/>
      <c r="FN61" s="97"/>
      <c r="FO61" s="97"/>
      <c r="FP61" s="97"/>
      <c r="FQ61" s="97"/>
      <c r="FR61" s="97"/>
      <c r="FS61" s="97"/>
      <c r="FT61" s="97"/>
      <c r="FU61" s="97"/>
      <c r="FV61" s="97"/>
      <c r="FW61" s="97"/>
      <c r="FX61" s="97"/>
      <c r="FY61" s="97"/>
      <c r="FZ61" s="97"/>
      <c r="GA61" s="97"/>
      <c r="GB61" s="97"/>
      <c r="GC61" s="97"/>
      <c r="GD61" s="97"/>
      <c r="GE61" s="97"/>
      <c r="GF61" s="97"/>
      <c r="GG61" s="97"/>
      <c r="GH61" s="97"/>
      <c r="GI61" s="97"/>
      <c r="GJ61" s="97"/>
      <c r="GK61" s="97"/>
      <c r="GL61" s="97"/>
      <c r="GM61" s="97"/>
      <c r="GN61" s="97"/>
      <c r="GO61" s="97"/>
      <c r="GP61" s="97"/>
      <c r="GQ61" s="97"/>
      <c r="GR61" s="97"/>
      <c r="GS61" s="97"/>
      <c r="GT61" s="97"/>
      <c r="GU61" s="97"/>
      <c r="GV61" s="97"/>
      <c r="GW61" s="97"/>
      <c r="GX61" s="97"/>
      <c r="GY61" s="97"/>
    </row>
    <row r="62" spans="1:207">
      <c r="A62" s="99"/>
      <c r="B62" s="97"/>
      <c r="C62" s="99"/>
      <c r="D62" s="97"/>
      <c r="E62" s="64" t="str">
        <f t="shared" si="10"/>
        <v/>
      </c>
      <c r="F62" s="99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7"/>
      <c r="AV62" s="97"/>
      <c r="AW62" s="97"/>
      <c r="AX62" s="97"/>
      <c r="AY62" s="97"/>
      <c r="AZ62" s="97"/>
      <c r="BA62" s="97"/>
      <c r="BB62" s="97"/>
      <c r="BC62" s="97"/>
      <c r="BD62" s="97"/>
      <c r="BE62" s="97"/>
      <c r="BF62" s="97"/>
      <c r="BG62" s="97"/>
      <c r="BH62" s="97"/>
      <c r="BI62" s="97"/>
      <c r="BJ62" s="97"/>
      <c r="BK62" s="100"/>
      <c r="BL62" s="97"/>
      <c r="BM62" s="97"/>
      <c r="BN62" s="97"/>
      <c r="BO62" s="97"/>
      <c r="BP62" s="97"/>
      <c r="BQ62" s="97"/>
      <c r="BR62" s="97"/>
      <c r="BS62" s="97"/>
      <c r="BT62" s="97"/>
      <c r="BU62" s="97"/>
      <c r="BV62" s="97"/>
      <c r="BW62" s="97"/>
      <c r="BX62" s="97"/>
      <c r="BY62" s="97"/>
      <c r="BZ62" s="97"/>
      <c r="CA62" s="97"/>
      <c r="CB62" s="97"/>
      <c r="CC62" s="97"/>
      <c r="CD62" s="97"/>
      <c r="CE62" s="97"/>
      <c r="CF62" s="97"/>
      <c r="CG62" s="97"/>
      <c r="CH62" s="97"/>
      <c r="CI62" s="97"/>
      <c r="CJ62" s="97"/>
      <c r="CK62" s="97"/>
      <c r="CL62" s="97"/>
      <c r="CM62" s="97"/>
      <c r="CN62" s="97"/>
      <c r="CO62" s="97"/>
      <c r="CP62" s="97"/>
      <c r="CQ62" s="97"/>
      <c r="CR62" s="97"/>
      <c r="CS62" s="97"/>
      <c r="CT62" s="97"/>
      <c r="CU62" s="97"/>
      <c r="CV62" s="97"/>
      <c r="CW62" s="97"/>
      <c r="CX62" s="97"/>
      <c r="CY62" s="97"/>
      <c r="CZ62" s="97"/>
      <c r="DA62" s="97"/>
      <c r="DB62" s="97"/>
      <c r="DC62" s="97"/>
      <c r="DD62" s="97"/>
      <c r="DE62" s="97"/>
      <c r="DF62" s="97"/>
      <c r="DG62" s="97"/>
      <c r="DH62" s="97"/>
      <c r="DI62" s="97"/>
      <c r="DJ62" s="97"/>
      <c r="DK62" s="97"/>
      <c r="DL62" s="97"/>
      <c r="DM62" s="97"/>
      <c r="DN62" s="97"/>
      <c r="DO62" s="97"/>
      <c r="DP62" s="97"/>
      <c r="DQ62" s="97"/>
      <c r="DR62" s="97"/>
      <c r="DS62" s="97"/>
      <c r="DT62" s="97"/>
      <c r="DU62" s="97"/>
      <c r="DV62" s="97"/>
      <c r="DW62" s="97"/>
      <c r="DX62" s="97"/>
      <c r="DY62" s="97"/>
      <c r="DZ62" s="97"/>
      <c r="EA62" s="97"/>
      <c r="EB62" s="97"/>
      <c r="EC62" s="97"/>
      <c r="ED62" s="97"/>
      <c r="EE62" s="97"/>
      <c r="EF62" s="97"/>
      <c r="EG62" s="97"/>
      <c r="EH62" s="97"/>
      <c r="EI62" s="97"/>
      <c r="EJ62" s="97"/>
      <c r="EK62" s="97"/>
      <c r="EL62" s="97"/>
      <c r="EM62" s="97"/>
      <c r="EN62" s="97"/>
      <c r="EO62" s="97"/>
      <c r="EP62" s="97"/>
      <c r="EQ62" s="97"/>
      <c r="ER62" s="97"/>
      <c r="ES62" s="97"/>
      <c r="ET62" s="97"/>
      <c r="EU62" s="97"/>
      <c r="EV62" s="97"/>
      <c r="EW62" s="97"/>
      <c r="EX62" s="97"/>
      <c r="EY62" s="97"/>
      <c r="EZ62" s="97"/>
      <c r="FA62" s="97"/>
      <c r="FB62" s="97"/>
      <c r="FC62" s="97"/>
      <c r="FD62" s="97"/>
      <c r="FE62" s="97"/>
      <c r="FF62" s="97"/>
      <c r="FG62" s="97"/>
      <c r="FH62" s="97"/>
      <c r="FI62" s="97"/>
      <c r="FJ62" s="97"/>
      <c r="FK62" s="97"/>
      <c r="FL62" s="97"/>
      <c r="FM62" s="97"/>
      <c r="FN62" s="97"/>
      <c r="FO62" s="97"/>
      <c r="FP62" s="97"/>
      <c r="FQ62" s="97"/>
      <c r="FR62" s="97"/>
      <c r="FS62" s="97"/>
      <c r="FT62" s="97"/>
      <c r="FU62" s="97"/>
      <c r="FV62" s="97"/>
      <c r="FW62" s="97"/>
      <c r="FX62" s="97"/>
      <c r="FY62" s="97"/>
      <c r="FZ62" s="97"/>
      <c r="GA62" s="97"/>
      <c r="GB62" s="97"/>
      <c r="GC62" s="97"/>
      <c r="GD62" s="97"/>
      <c r="GE62" s="97"/>
      <c r="GF62" s="97"/>
      <c r="GG62" s="97"/>
      <c r="GH62" s="97"/>
      <c r="GI62" s="97"/>
      <c r="GJ62" s="97"/>
      <c r="GK62" s="97"/>
      <c r="GL62" s="97"/>
      <c r="GM62" s="97"/>
      <c r="GN62" s="97"/>
      <c r="GO62" s="97"/>
      <c r="GP62" s="97"/>
      <c r="GQ62" s="97"/>
      <c r="GR62" s="97"/>
      <c r="GS62" s="97"/>
      <c r="GT62" s="97"/>
      <c r="GU62" s="97"/>
      <c r="GV62" s="97"/>
      <c r="GW62" s="97"/>
      <c r="GX62" s="97"/>
      <c r="GY62" s="97"/>
    </row>
    <row r="63" spans="1:207">
      <c r="A63" s="99"/>
      <c r="B63" s="97"/>
      <c r="C63" s="99"/>
      <c r="D63" s="97"/>
      <c r="E63" s="64" t="str">
        <f t="shared" si="10"/>
        <v/>
      </c>
      <c r="F63" s="99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7"/>
      <c r="AV63" s="97"/>
      <c r="AW63" s="97"/>
      <c r="AX63" s="97"/>
      <c r="AY63" s="97"/>
      <c r="AZ63" s="97"/>
      <c r="BA63" s="97"/>
      <c r="BB63" s="97"/>
      <c r="BC63" s="97"/>
      <c r="BD63" s="97"/>
      <c r="BE63" s="97"/>
      <c r="BF63" s="97"/>
      <c r="BG63" s="97"/>
      <c r="BH63" s="97"/>
      <c r="BI63" s="97"/>
      <c r="BJ63" s="97"/>
      <c r="BK63" s="100"/>
      <c r="BL63" s="97"/>
      <c r="BM63" s="97"/>
      <c r="BN63" s="97"/>
      <c r="BO63" s="97"/>
      <c r="BP63" s="97"/>
      <c r="BQ63" s="97"/>
      <c r="BR63" s="97"/>
      <c r="BS63" s="97"/>
      <c r="BT63" s="97"/>
      <c r="BU63" s="97"/>
      <c r="BV63" s="97"/>
      <c r="BW63" s="97"/>
      <c r="BX63" s="97"/>
      <c r="BY63" s="97"/>
      <c r="BZ63" s="97"/>
      <c r="CA63" s="97"/>
      <c r="CB63" s="97"/>
      <c r="CC63" s="97"/>
      <c r="CD63" s="97"/>
      <c r="CE63" s="97"/>
      <c r="CF63" s="97"/>
      <c r="CG63" s="97"/>
      <c r="CH63" s="97"/>
      <c r="CI63" s="97"/>
      <c r="CJ63" s="97"/>
      <c r="CK63" s="97"/>
      <c r="CL63" s="97"/>
      <c r="CM63" s="97"/>
      <c r="CN63" s="97"/>
      <c r="CO63" s="97"/>
      <c r="CP63" s="97"/>
      <c r="CQ63" s="97"/>
      <c r="CR63" s="97"/>
      <c r="CS63" s="97"/>
      <c r="CT63" s="97"/>
      <c r="CU63" s="97"/>
      <c r="CV63" s="97"/>
      <c r="CW63" s="97"/>
      <c r="CX63" s="97"/>
      <c r="CY63" s="97"/>
      <c r="CZ63" s="97"/>
      <c r="DA63" s="97"/>
      <c r="DB63" s="97"/>
      <c r="DC63" s="97"/>
      <c r="DD63" s="97"/>
      <c r="DE63" s="97"/>
      <c r="DF63" s="97"/>
      <c r="DG63" s="97"/>
      <c r="DH63" s="97"/>
      <c r="DI63" s="97"/>
      <c r="DJ63" s="97"/>
      <c r="DK63" s="97"/>
      <c r="DL63" s="97"/>
      <c r="DM63" s="97"/>
      <c r="DN63" s="97"/>
      <c r="DO63" s="97"/>
      <c r="DP63" s="97"/>
      <c r="DQ63" s="97"/>
      <c r="DR63" s="97"/>
      <c r="DS63" s="97"/>
      <c r="DT63" s="97"/>
      <c r="DU63" s="97"/>
      <c r="DV63" s="97"/>
      <c r="DW63" s="97"/>
      <c r="DX63" s="97"/>
      <c r="DY63" s="97"/>
      <c r="DZ63" s="97"/>
      <c r="EA63" s="97"/>
      <c r="EB63" s="97"/>
      <c r="EC63" s="97"/>
      <c r="ED63" s="97"/>
      <c r="EE63" s="97"/>
      <c r="EF63" s="97"/>
      <c r="EG63" s="97"/>
      <c r="EH63" s="97"/>
      <c r="EI63" s="97"/>
      <c r="EJ63" s="97"/>
      <c r="EK63" s="97"/>
      <c r="EL63" s="97"/>
      <c r="EM63" s="97"/>
      <c r="EN63" s="97"/>
      <c r="EO63" s="97"/>
      <c r="EP63" s="97"/>
      <c r="EQ63" s="97"/>
      <c r="ER63" s="97"/>
      <c r="ES63" s="97"/>
      <c r="ET63" s="97"/>
      <c r="EU63" s="97"/>
      <c r="EV63" s="97"/>
      <c r="EW63" s="97"/>
      <c r="EX63" s="97"/>
      <c r="EY63" s="97"/>
      <c r="EZ63" s="97"/>
      <c r="FA63" s="97"/>
      <c r="FB63" s="97"/>
      <c r="FC63" s="97"/>
      <c r="FD63" s="97"/>
      <c r="FE63" s="97"/>
      <c r="FF63" s="97"/>
      <c r="FG63" s="97"/>
      <c r="FH63" s="97"/>
      <c r="FI63" s="97"/>
      <c r="FJ63" s="97"/>
      <c r="FK63" s="97"/>
      <c r="FL63" s="97"/>
      <c r="FM63" s="97"/>
      <c r="FN63" s="97"/>
      <c r="FO63" s="97"/>
      <c r="FP63" s="97"/>
      <c r="FQ63" s="97"/>
      <c r="FR63" s="97"/>
      <c r="FS63" s="97"/>
      <c r="FT63" s="97"/>
      <c r="FU63" s="97"/>
      <c r="FV63" s="97"/>
      <c r="FW63" s="97"/>
      <c r="FX63" s="97"/>
      <c r="FY63" s="97"/>
      <c r="FZ63" s="97"/>
      <c r="GA63" s="97"/>
      <c r="GB63" s="97"/>
      <c r="GC63" s="97"/>
      <c r="GD63" s="97"/>
      <c r="GE63" s="97"/>
      <c r="GF63" s="97"/>
      <c r="GG63" s="97"/>
      <c r="GH63" s="97"/>
      <c r="GI63" s="97"/>
      <c r="GJ63" s="97"/>
      <c r="GK63" s="97"/>
      <c r="GL63" s="97"/>
      <c r="GM63" s="97"/>
      <c r="GN63" s="97"/>
      <c r="GO63" s="97"/>
      <c r="GP63" s="97"/>
      <c r="GQ63" s="97"/>
      <c r="GR63" s="97"/>
      <c r="GS63" s="97"/>
      <c r="GT63" s="97"/>
      <c r="GU63" s="97"/>
      <c r="GV63" s="97"/>
      <c r="GW63" s="97"/>
      <c r="GX63" s="97"/>
      <c r="GY63" s="97"/>
    </row>
    <row r="64" spans="1:207">
      <c r="A64" s="99"/>
      <c r="B64" s="97"/>
      <c r="C64" s="99"/>
      <c r="D64" s="97"/>
      <c r="E64" s="64" t="str">
        <f t="shared" si="10"/>
        <v/>
      </c>
      <c r="F64" s="99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7"/>
      <c r="AU64" s="97"/>
      <c r="AV64" s="97"/>
      <c r="AW64" s="97"/>
      <c r="AX64" s="97"/>
      <c r="AY64" s="97"/>
      <c r="AZ64" s="97"/>
      <c r="BA64" s="97"/>
      <c r="BB64" s="97"/>
      <c r="BC64" s="97"/>
      <c r="BD64" s="97"/>
      <c r="BE64" s="97"/>
      <c r="BF64" s="97"/>
      <c r="BG64" s="97"/>
      <c r="BH64" s="97"/>
      <c r="BI64" s="97"/>
      <c r="BJ64" s="97"/>
      <c r="BK64" s="100"/>
      <c r="BL64" s="97"/>
      <c r="BM64" s="97"/>
      <c r="BN64" s="97"/>
      <c r="BO64" s="97"/>
      <c r="BP64" s="97"/>
      <c r="BQ64" s="97"/>
      <c r="BR64" s="97"/>
      <c r="BS64" s="97"/>
      <c r="BT64" s="97"/>
      <c r="BU64" s="97"/>
      <c r="BV64" s="97"/>
      <c r="BW64" s="97"/>
      <c r="BX64" s="97"/>
      <c r="BY64" s="97"/>
      <c r="BZ64" s="97"/>
      <c r="CA64" s="97"/>
      <c r="CB64" s="97"/>
      <c r="CC64" s="97"/>
      <c r="CD64" s="97"/>
      <c r="CE64" s="97"/>
      <c r="CF64" s="97"/>
      <c r="CG64" s="97"/>
      <c r="CH64" s="97"/>
      <c r="CI64" s="97"/>
      <c r="CJ64" s="97"/>
      <c r="CK64" s="97"/>
      <c r="CL64" s="97"/>
      <c r="CM64" s="97"/>
      <c r="CN64" s="97"/>
      <c r="CO64" s="97"/>
      <c r="CP64" s="97"/>
      <c r="CQ64" s="97"/>
      <c r="CR64" s="97"/>
      <c r="CS64" s="97"/>
      <c r="CT64" s="97"/>
      <c r="CU64" s="97"/>
      <c r="CV64" s="97"/>
      <c r="CW64" s="97"/>
      <c r="CX64" s="97"/>
      <c r="CY64" s="97"/>
      <c r="CZ64" s="97"/>
      <c r="DA64" s="97"/>
      <c r="DB64" s="97"/>
      <c r="DC64" s="97"/>
      <c r="DD64" s="97"/>
      <c r="DE64" s="97"/>
      <c r="DF64" s="97"/>
      <c r="DG64" s="97"/>
      <c r="DH64" s="97"/>
      <c r="DI64" s="97"/>
      <c r="DJ64" s="97"/>
      <c r="DK64" s="97"/>
      <c r="DL64" s="97"/>
      <c r="DM64" s="97"/>
      <c r="DN64" s="97"/>
      <c r="DO64" s="97"/>
      <c r="DP64" s="97"/>
      <c r="DQ64" s="97"/>
      <c r="DR64" s="97"/>
      <c r="DS64" s="97"/>
      <c r="DT64" s="97"/>
      <c r="DU64" s="97"/>
      <c r="DV64" s="97"/>
      <c r="DW64" s="97"/>
      <c r="DX64" s="97"/>
      <c r="DY64" s="97"/>
      <c r="DZ64" s="97"/>
      <c r="EA64" s="97"/>
      <c r="EB64" s="97"/>
      <c r="EC64" s="97"/>
      <c r="ED64" s="97"/>
      <c r="EE64" s="97"/>
      <c r="EF64" s="97"/>
      <c r="EG64" s="97"/>
      <c r="EH64" s="97"/>
      <c r="EI64" s="97"/>
      <c r="EJ64" s="97"/>
      <c r="EK64" s="97"/>
      <c r="EL64" s="97"/>
      <c r="EM64" s="97"/>
      <c r="EN64" s="97"/>
      <c r="EO64" s="97"/>
      <c r="EP64" s="97"/>
      <c r="EQ64" s="97"/>
      <c r="ER64" s="97"/>
      <c r="ES64" s="97"/>
      <c r="ET64" s="97"/>
      <c r="EU64" s="97"/>
      <c r="EV64" s="97"/>
      <c r="EW64" s="97"/>
      <c r="EX64" s="97"/>
      <c r="EY64" s="97"/>
      <c r="EZ64" s="97"/>
      <c r="FA64" s="97"/>
      <c r="FB64" s="97"/>
      <c r="FC64" s="97"/>
      <c r="FD64" s="97"/>
      <c r="FE64" s="97"/>
      <c r="FF64" s="97"/>
      <c r="FG64" s="97"/>
      <c r="FH64" s="97"/>
      <c r="FI64" s="97"/>
      <c r="FJ64" s="97"/>
      <c r="FK64" s="97"/>
      <c r="FL64" s="97"/>
      <c r="FM64" s="97"/>
      <c r="FN64" s="97"/>
      <c r="FO64" s="97"/>
      <c r="FP64" s="97"/>
      <c r="FQ64" s="97"/>
      <c r="FR64" s="97"/>
      <c r="FS64" s="97"/>
      <c r="FT64" s="97"/>
      <c r="FU64" s="97"/>
      <c r="FV64" s="97"/>
      <c r="FW64" s="97"/>
      <c r="FX64" s="97"/>
      <c r="FY64" s="97"/>
      <c r="FZ64" s="97"/>
      <c r="GA64" s="97"/>
      <c r="GB64" s="97"/>
      <c r="GC64" s="97"/>
      <c r="GD64" s="97"/>
      <c r="GE64" s="97"/>
      <c r="GF64" s="97"/>
      <c r="GG64" s="97"/>
      <c r="GH64" s="97"/>
      <c r="GI64" s="97"/>
      <c r="GJ64" s="97"/>
      <c r="GK64" s="97"/>
      <c r="GL64" s="97"/>
      <c r="GM64" s="97"/>
      <c r="GN64" s="97"/>
      <c r="GO64" s="97"/>
      <c r="GP64" s="97"/>
      <c r="GQ64" s="97"/>
      <c r="GR64" s="97"/>
      <c r="GS64" s="97"/>
      <c r="GT64" s="97"/>
      <c r="GU64" s="97"/>
      <c r="GV64" s="97"/>
      <c r="GW64" s="97"/>
      <c r="GX64" s="97"/>
      <c r="GY64" s="97"/>
    </row>
    <row r="65" spans="1:5">
      <c r="A65" s="99"/>
      <c r="B65" s="97"/>
      <c r="C65" s="99"/>
      <c r="D65" s="97"/>
      <c r="E65" s="64" t="str">
        <f t="shared" si="10"/>
        <v/>
      </c>
    </row>
    <row r="66" spans="1:5">
      <c r="A66" s="99"/>
      <c r="B66" s="97"/>
      <c r="C66" s="99"/>
      <c r="D66" s="97"/>
      <c r="E66" s="64" t="str">
        <f t="shared" si="10"/>
        <v/>
      </c>
    </row>
    <row r="67" spans="1:5">
      <c r="A67" s="99"/>
      <c r="B67" s="97"/>
      <c r="C67" s="99"/>
      <c r="D67" s="97"/>
      <c r="E67" s="64" t="str">
        <f t="shared" si="10"/>
        <v/>
      </c>
    </row>
    <row r="68" spans="1:5">
      <c r="A68" s="99"/>
      <c r="B68" s="97"/>
      <c r="C68" s="99"/>
      <c r="D68" s="97"/>
      <c r="E68" s="64" t="str">
        <f t="shared" si="10"/>
        <v/>
      </c>
    </row>
    <row r="69" spans="1:5">
      <c r="A69" s="99"/>
      <c r="B69" s="97"/>
      <c r="C69" s="99"/>
      <c r="D69" s="97"/>
      <c r="E69" s="64" t="str">
        <f t="shared" si="10"/>
        <v/>
      </c>
    </row>
    <row r="70" spans="1:5">
      <c r="A70" s="99"/>
      <c r="B70" s="97"/>
      <c r="C70" s="99"/>
      <c r="D70" s="97"/>
      <c r="E70" s="64" t="str">
        <f t="shared" si="10"/>
        <v/>
      </c>
    </row>
    <row r="71" spans="1:5">
      <c r="A71" s="99"/>
      <c r="B71" s="97"/>
      <c r="C71" s="99"/>
      <c r="D71" s="97"/>
      <c r="E71" s="64" t="str">
        <f t="shared" si="10"/>
        <v/>
      </c>
    </row>
    <row r="72" spans="1:5">
      <c r="A72" s="99"/>
      <c r="B72" s="97"/>
      <c r="C72" s="99"/>
      <c r="D72" s="97"/>
      <c r="E72" s="64" t="str">
        <f t="shared" si="10"/>
        <v/>
      </c>
    </row>
    <row r="73" spans="1:5">
      <c r="A73" s="99"/>
      <c r="B73" s="97"/>
      <c r="C73" s="99"/>
      <c r="D73" s="97"/>
      <c r="E73" s="64" t="str">
        <f t="shared" si="10"/>
        <v/>
      </c>
    </row>
    <row r="74" spans="1:5">
      <c r="A74" s="99"/>
      <c r="B74" s="97"/>
      <c r="C74" s="99"/>
      <c r="D74" s="97"/>
      <c r="E74" s="64" t="str">
        <f t="shared" si="10"/>
        <v/>
      </c>
    </row>
    <row r="75" spans="1:5">
      <c r="A75" s="99"/>
      <c r="B75" s="97"/>
      <c r="C75" s="99"/>
      <c r="D75" s="97"/>
      <c r="E75" s="64" t="str">
        <f t="shared" si="10"/>
        <v/>
      </c>
    </row>
    <row r="76" spans="1:5">
      <c r="A76" s="99"/>
      <c r="B76" s="97"/>
      <c r="C76" s="99"/>
      <c r="D76" s="97"/>
      <c r="E76" s="64" t="str">
        <f t="shared" si="10"/>
        <v/>
      </c>
    </row>
    <row r="77" spans="1:5">
      <c r="A77" s="99"/>
      <c r="B77" s="97"/>
      <c r="C77" s="99"/>
      <c r="D77" s="97"/>
      <c r="E77" s="64" t="str">
        <f t="shared" si="10"/>
        <v/>
      </c>
    </row>
  </sheetData>
  <autoFilter ref="A1:GY77" xr:uid="{4218B4B6-255A-490D-A249-561AC217C361}">
    <filterColumn colId="0" showButton="0"/>
    <filterColumn colId="1" showButton="0"/>
    <filterColumn colId="2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7" showButton="0"/>
    <filterColumn colId="28" showButton="0"/>
    <filterColumn colId="29" showButton="0"/>
    <filterColumn colId="31" showButton="0"/>
    <filterColumn colId="32" showButton="0"/>
    <filterColumn colId="34" showButton="0"/>
    <filterColumn colId="36" showButton="0"/>
    <filterColumn colId="38" showButton="0"/>
    <filterColumn colId="40" showButton="0"/>
    <filterColumn colId="41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7" showButton="0"/>
    <filterColumn colId="68" showButton="0"/>
    <filterColumn colId="69" showButton="0"/>
  </autoFilter>
  <mergeCells count="39">
    <mergeCell ref="AB1:AE3"/>
    <mergeCell ref="AF1:AH3"/>
    <mergeCell ref="BH2:BK2"/>
    <mergeCell ref="BD3:BE3"/>
    <mergeCell ref="BF3:BG3"/>
    <mergeCell ref="BH3:BI3"/>
    <mergeCell ref="BJ3:BK3"/>
    <mergeCell ref="BD2:BG2"/>
    <mergeCell ref="AI1:AJ3"/>
    <mergeCell ref="BB3:BC3"/>
    <mergeCell ref="AM1:AN3"/>
    <mergeCell ref="AR2:AU2"/>
    <mergeCell ref="AK1:AL3"/>
    <mergeCell ref="AR3:AS3"/>
    <mergeCell ref="AT3:AU3"/>
    <mergeCell ref="AV3:AW3"/>
    <mergeCell ref="A55:D55"/>
    <mergeCell ref="A54:D54"/>
    <mergeCell ref="A53:D53"/>
    <mergeCell ref="J1:R3"/>
    <mergeCell ref="S1:AA3"/>
    <mergeCell ref="I1:I4"/>
    <mergeCell ref="G1:G4"/>
    <mergeCell ref="H1:H4"/>
    <mergeCell ref="A1:D4"/>
    <mergeCell ref="E1:E4"/>
    <mergeCell ref="F1:F4"/>
    <mergeCell ref="AX3:AY3"/>
    <mergeCell ref="AZ3:BA3"/>
    <mergeCell ref="AO1:AQ3"/>
    <mergeCell ref="AR1:BS1"/>
    <mergeCell ref="AV2:AY2"/>
    <mergeCell ref="BP2:BS2"/>
    <mergeCell ref="BR3:BS3"/>
    <mergeCell ref="BL3:BM3"/>
    <mergeCell ref="BN3:BO3"/>
    <mergeCell ref="BP3:BQ3"/>
    <mergeCell ref="BL2:BO2"/>
    <mergeCell ref="AZ2:BC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R65"/>
  <sheetViews>
    <sheetView topLeftCell="AX13" zoomScaleNormal="100" workbookViewId="0">
      <selection activeCell="G40" sqref="G40:BS40"/>
    </sheetView>
  </sheetViews>
  <sheetFormatPr defaultColWidth="9.453125" defaultRowHeight="13"/>
  <cols>
    <col min="1" max="2" width="9.453125" style="1"/>
    <col min="3" max="3" width="6.54296875" style="2" customWidth="1"/>
    <col min="4" max="4" width="45" style="1" customWidth="1"/>
    <col min="5" max="5" width="10.453125" style="1" hidden="1" customWidth="1"/>
    <col min="6" max="6" width="10.453125" style="2" customWidth="1"/>
    <col min="7" max="8" width="11.453125" style="17" customWidth="1"/>
    <col min="9" max="9" width="11.453125" style="17" hidden="1" customWidth="1"/>
    <col min="10" max="62" width="11.453125" style="1" customWidth="1"/>
    <col min="63" max="63" width="11.453125" style="5" customWidth="1"/>
    <col min="64" max="71" width="11.453125" style="1" customWidth="1"/>
    <col min="72" max="16384" width="9.453125" style="1"/>
  </cols>
  <sheetData>
    <row r="1" spans="1:122" ht="33" customHeight="1">
      <c r="A1" s="178" t="s">
        <v>226</v>
      </c>
      <c r="B1" s="178"/>
      <c r="C1" s="178"/>
      <c r="D1" s="178"/>
      <c r="E1" s="179"/>
      <c r="F1" s="182" t="s">
        <v>61</v>
      </c>
      <c r="G1" s="169" t="s">
        <v>7</v>
      </c>
      <c r="H1" s="169" t="s">
        <v>8</v>
      </c>
      <c r="I1" s="188" t="s">
        <v>9</v>
      </c>
      <c r="J1" s="167" t="s">
        <v>10</v>
      </c>
      <c r="K1" s="167"/>
      <c r="L1" s="167"/>
      <c r="M1" s="167"/>
      <c r="N1" s="167"/>
      <c r="O1" s="167"/>
      <c r="P1" s="167"/>
      <c r="Q1" s="167"/>
      <c r="R1" s="167"/>
      <c r="S1" s="167" t="s">
        <v>11</v>
      </c>
      <c r="T1" s="167"/>
      <c r="U1" s="167"/>
      <c r="V1" s="167"/>
      <c r="W1" s="167"/>
      <c r="X1" s="167"/>
      <c r="Y1" s="167"/>
      <c r="Z1" s="167"/>
      <c r="AA1" s="167"/>
      <c r="AB1" s="153" t="s">
        <v>12</v>
      </c>
      <c r="AC1" s="153"/>
      <c r="AD1" s="153"/>
      <c r="AE1" s="153"/>
      <c r="AF1" s="168" t="s">
        <v>13</v>
      </c>
      <c r="AG1" s="168"/>
      <c r="AH1" s="168"/>
      <c r="AI1" s="153" t="s">
        <v>14</v>
      </c>
      <c r="AJ1" s="153"/>
      <c r="AK1" s="153" t="s">
        <v>15</v>
      </c>
      <c r="AL1" s="153"/>
      <c r="AM1" s="168" t="s">
        <v>16</v>
      </c>
      <c r="AN1" s="168"/>
      <c r="AO1" s="167" t="s">
        <v>17</v>
      </c>
      <c r="AP1" s="167"/>
      <c r="AQ1" s="167"/>
      <c r="AR1" s="153" t="s">
        <v>18</v>
      </c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3"/>
      <c r="BK1" s="153"/>
      <c r="BL1" s="153"/>
      <c r="BM1" s="153"/>
      <c r="BN1" s="153"/>
      <c r="BO1" s="153"/>
      <c r="BP1" s="153"/>
      <c r="BQ1" s="153"/>
      <c r="BR1" s="153"/>
      <c r="BS1" s="153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7"/>
      <c r="CS1" s="97"/>
      <c r="CT1" s="97"/>
      <c r="CU1" s="97"/>
      <c r="CV1" s="97"/>
      <c r="CW1" s="97"/>
      <c r="CX1" s="97"/>
      <c r="CY1" s="97"/>
      <c r="CZ1" s="97"/>
      <c r="DA1" s="97"/>
      <c r="DB1" s="97"/>
      <c r="DC1" s="97"/>
      <c r="DD1" s="97"/>
      <c r="DE1" s="97"/>
      <c r="DF1" s="97"/>
      <c r="DG1" s="97"/>
      <c r="DH1" s="97"/>
      <c r="DI1" s="97"/>
      <c r="DJ1" s="97"/>
      <c r="DK1" s="97"/>
      <c r="DL1" s="97"/>
      <c r="DM1" s="97"/>
      <c r="DN1" s="97"/>
      <c r="DO1" s="97"/>
      <c r="DP1" s="97"/>
      <c r="DQ1" s="97"/>
      <c r="DR1" s="97"/>
    </row>
    <row r="2" spans="1:122" ht="28.4" customHeight="1">
      <c r="A2" s="178"/>
      <c r="B2" s="178"/>
      <c r="C2" s="178"/>
      <c r="D2" s="178"/>
      <c r="E2" s="180"/>
      <c r="F2" s="183"/>
      <c r="G2" s="169"/>
      <c r="H2" s="169"/>
      <c r="I2" s="188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53"/>
      <c r="AC2" s="153"/>
      <c r="AD2" s="153"/>
      <c r="AE2" s="153"/>
      <c r="AF2" s="168"/>
      <c r="AG2" s="168"/>
      <c r="AH2" s="168"/>
      <c r="AI2" s="153"/>
      <c r="AJ2" s="153"/>
      <c r="AK2" s="153"/>
      <c r="AL2" s="153"/>
      <c r="AM2" s="168"/>
      <c r="AN2" s="168"/>
      <c r="AO2" s="167"/>
      <c r="AP2" s="167"/>
      <c r="AQ2" s="167"/>
      <c r="AR2" s="153" t="s">
        <v>19</v>
      </c>
      <c r="AS2" s="153"/>
      <c r="AT2" s="153"/>
      <c r="AU2" s="153"/>
      <c r="AV2" s="153" t="s">
        <v>20</v>
      </c>
      <c r="AW2" s="153"/>
      <c r="AX2" s="153"/>
      <c r="AY2" s="153"/>
      <c r="AZ2" s="153" t="s">
        <v>21</v>
      </c>
      <c r="BA2" s="153"/>
      <c r="BB2" s="153"/>
      <c r="BC2" s="153"/>
      <c r="BD2" s="153" t="s">
        <v>22</v>
      </c>
      <c r="BE2" s="153"/>
      <c r="BF2" s="153"/>
      <c r="BG2" s="153"/>
      <c r="BH2" s="153" t="s">
        <v>23</v>
      </c>
      <c r="BI2" s="153"/>
      <c r="BJ2" s="153"/>
      <c r="BK2" s="153"/>
      <c r="BL2" s="153" t="s">
        <v>24</v>
      </c>
      <c r="BM2" s="153"/>
      <c r="BN2" s="153"/>
      <c r="BO2" s="153"/>
      <c r="BP2" s="153" t="s">
        <v>25</v>
      </c>
      <c r="BQ2" s="153"/>
      <c r="BR2" s="153"/>
      <c r="BS2" s="153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  <c r="CU2" s="97"/>
      <c r="CV2" s="97"/>
      <c r="CW2" s="97"/>
      <c r="CX2" s="97"/>
      <c r="CY2" s="97"/>
      <c r="CZ2" s="97"/>
      <c r="DA2" s="97"/>
      <c r="DB2" s="97"/>
      <c r="DC2" s="97"/>
      <c r="DD2" s="97"/>
      <c r="DE2" s="97"/>
      <c r="DF2" s="97"/>
      <c r="DG2" s="97"/>
      <c r="DH2" s="97"/>
      <c r="DI2" s="97"/>
      <c r="DJ2" s="97"/>
      <c r="DK2" s="97"/>
      <c r="DL2" s="97"/>
      <c r="DM2" s="97"/>
      <c r="DN2" s="97"/>
      <c r="DO2" s="97"/>
      <c r="DP2" s="97"/>
      <c r="DQ2" s="97"/>
      <c r="DR2" s="97"/>
    </row>
    <row r="3" spans="1:122" ht="28.4" customHeight="1">
      <c r="A3" s="178"/>
      <c r="B3" s="178"/>
      <c r="C3" s="178"/>
      <c r="D3" s="178"/>
      <c r="E3" s="180"/>
      <c r="F3" s="183"/>
      <c r="G3" s="169"/>
      <c r="H3" s="169"/>
      <c r="I3" s="188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53"/>
      <c r="AC3" s="153"/>
      <c r="AD3" s="153"/>
      <c r="AE3" s="153"/>
      <c r="AF3" s="168"/>
      <c r="AG3" s="168"/>
      <c r="AH3" s="168"/>
      <c r="AI3" s="153"/>
      <c r="AJ3" s="153"/>
      <c r="AK3" s="153"/>
      <c r="AL3" s="153"/>
      <c r="AM3" s="168"/>
      <c r="AN3" s="168"/>
      <c r="AO3" s="167"/>
      <c r="AP3" s="167"/>
      <c r="AQ3" s="167"/>
      <c r="AR3" s="153" t="s">
        <v>26</v>
      </c>
      <c r="AS3" s="153"/>
      <c r="AT3" s="153" t="s">
        <v>27</v>
      </c>
      <c r="AU3" s="153"/>
      <c r="AV3" s="153" t="s">
        <v>26</v>
      </c>
      <c r="AW3" s="153"/>
      <c r="AX3" s="153" t="s">
        <v>27</v>
      </c>
      <c r="AY3" s="153"/>
      <c r="AZ3" s="153" t="s">
        <v>26</v>
      </c>
      <c r="BA3" s="153"/>
      <c r="BB3" s="153" t="s">
        <v>27</v>
      </c>
      <c r="BC3" s="153"/>
      <c r="BD3" s="153" t="s">
        <v>26</v>
      </c>
      <c r="BE3" s="153"/>
      <c r="BF3" s="153" t="s">
        <v>27</v>
      </c>
      <c r="BG3" s="153"/>
      <c r="BH3" s="153" t="s">
        <v>26</v>
      </c>
      <c r="BI3" s="153"/>
      <c r="BJ3" s="153" t="s">
        <v>27</v>
      </c>
      <c r="BK3" s="153"/>
      <c r="BL3" s="153" t="s">
        <v>26</v>
      </c>
      <c r="BM3" s="153"/>
      <c r="BN3" s="153" t="s">
        <v>27</v>
      </c>
      <c r="BO3" s="153"/>
      <c r="BP3" s="153" t="s">
        <v>26</v>
      </c>
      <c r="BQ3" s="153"/>
      <c r="BR3" s="153" t="s">
        <v>27</v>
      </c>
      <c r="BS3" s="153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  <c r="CS3" s="97"/>
      <c r="CT3" s="97"/>
      <c r="CU3" s="97"/>
      <c r="CV3" s="97"/>
      <c r="CW3" s="97"/>
      <c r="CX3" s="97"/>
      <c r="CY3" s="97"/>
      <c r="CZ3" s="97"/>
      <c r="DA3" s="97"/>
      <c r="DB3" s="97"/>
      <c r="DC3" s="97"/>
      <c r="DD3" s="97"/>
      <c r="DE3" s="97"/>
      <c r="DF3" s="97"/>
      <c r="DG3" s="97"/>
      <c r="DH3" s="97"/>
      <c r="DI3" s="97"/>
      <c r="DJ3" s="97"/>
      <c r="DK3" s="97"/>
      <c r="DL3" s="97"/>
      <c r="DM3" s="97"/>
      <c r="DN3" s="97"/>
      <c r="DO3" s="97"/>
      <c r="DP3" s="97"/>
      <c r="DQ3" s="97"/>
      <c r="DR3" s="97"/>
    </row>
    <row r="4" spans="1:122" ht="108.75" customHeight="1">
      <c r="A4" s="178"/>
      <c r="B4" s="178"/>
      <c r="C4" s="178"/>
      <c r="D4" s="178"/>
      <c r="E4" s="181"/>
      <c r="F4" s="183"/>
      <c r="G4" s="169"/>
      <c r="H4" s="169"/>
      <c r="I4" s="188"/>
      <c r="J4" s="102" t="s">
        <v>28</v>
      </c>
      <c r="K4" s="102" t="s">
        <v>29</v>
      </c>
      <c r="L4" s="102" t="s">
        <v>30</v>
      </c>
      <c r="M4" s="102" t="s">
        <v>31</v>
      </c>
      <c r="N4" s="102" t="s">
        <v>32</v>
      </c>
      <c r="O4" s="102" t="s">
        <v>33</v>
      </c>
      <c r="P4" s="102" t="s">
        <v>34</v>
      </c>
      <c r="Q4" s="102" t="s">
        <v>35</v>
      </c>
      <c r="R4" s="102" t="s">
        <v>36</v>
      </c>
      <c r="S4" s="102" t="s">
        <v>28</v>
      </c>
      <c r="T4" s="102" t="s">
        <v>29</v>
      </c>
      <c r="U4" s="102" t="s">
        <v>30</v>
      </c>
      <c r="V4" s="102" t="s">
        <v>31</v>
      </c>
      <c r="W4" s="102" t="s">
        <v>32</v>
      </c>
      <c r="X4" s="102" t="s">
        <v>33</v>
      </c>
      <c r="Y4" s="102" t="s">
        <v>34</v>
      </c>
      <c r="Z4" s="102" t="s">
        <v>35</v>
      </c>
      <c r="AA4" s="102" t="s">
        <v>36</v>
      </c>
      <c r="AB4" s="102" t="s">
        <v>37</v>
      </c>
      <c r="AC4" s="102" t="s">
        <v>38</v>
      </c>
      <c r="AD4" s="102" t="s">
        <v>39</v>
      </c>
      <c r="AE4" s="102" t="s">
        <v>40</v>
      </c>
      <c r="AF4" s="102" t="s">
        <v>41</v>
      </c>
      <c r="AG4" s="102" t="s">
        <v>42</v>
      </c>
      <c r="AH4" s="102" t="s">
        <v>43</v>
      </c>
      <c r="AI4" s="102" t="s">
        <v>41</v>
      </c>
      <c r="AJ4" s="102" t="s">
        <v>44</v>
      </c>
      <c r="AK4" s="102" t="s">
        <v>41</v>
      </c>
      <c r="AL4" s="102" t="s">
        <v>44</v>
      </c>
      <c r="AM4" s="102" t="s">
        <v>41</v>
      </c>
      <c r="AN4" s="102" t="s">
        <v>44</v>
      </c>
      <c r="AO4" s="102" t="s">
        <v>45</v>
      </c>
      <c r="AP4" s="102" t="s">
        <v>46</v>
      </c>
      <c r="AQ4" s="102" t="s">
        <v>47</v>
      </c>
      <c r="AR4" s="102" t="s">
        <v>48</v>
      </c>
      <c r="AS4" s="102" t="s">
        <v>49</v>
      </c>
      <c r="AT4" s="102" t="s">
        <v>48</v>
      </c>
      <c r="AU4" s="102" t="s">
        <v>49</v>
      </c>
      <c r="AV4" s="102" t="s">
        <v>48</v>
      </c>
      <c r="AW4" s="102" t="s">
        <v>49</v>
      </c>
      <c r="AX4" s="102" t="s">
        <v>48</v>
      </c>
      <c r="AY4" s="102" t="s">
        <v>49</v>
      </c>
      <c r="AZ4" s="102" t="s">
        <v>48</v>
      </c>
      <c r="BA4" s="102" t="s">
        <v>49</v>
      </c>
      <c r="BB4" s="102" t="s">
        <v>48</v>
      </c>
      <c r="BC4" s="102" t="s">
        <v>49</v>
      </c>
      <c r="BD4" s="102" t="s">
        <v>48</v>
      </c>
      <c r="BE4" s="102" t="s">
        <v>49</v>
      </c>
      <c r="BF4" s="102" t="s">
        <v>48</v>
      </c>
      <c r="BG4" s="102" t="s">
        <v>49</v>
      </c>
      <c r="BH4" s="102" t="s">
        <v>48</v>
      </c>
      <c r="BI4" s="102" t="s">
        <v>49</v>
      </c>
      <c r="BJ4" s="102" t="s">
        <v>48</v>
      </c>
      <c r="BK4" s="103" t="s">
        <v>49</v>
      </c>
      <c r="BL4" s="102" t="s">
        <v>48</v>
      </c>
      <c r="BM4" s="102" t="s">
        <v>49</v>
      </c>
      <c r="BN4" s="102" t="s">
        <v>48</v>
      </c>
      <c r="BO4" s="102" t="s">
        <v>49</v>
      </c>
      <c r="BP4" s="102" t="s">
        <v>48</v>
      </c>
      <c r="BQ4" s="102" t="s">
        <v>49</v>
      </c>
      <c r="BR4" s="102" t="s">
        <v>48</v>
      </c>
      <c r="BS4" s="102" t="s">
        <v>49</v>
      </c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</row>
    <row r="5" spans="1:122" ht="16.5" customHeight="1">
      <c r="A5" s="67">
        <v>1</v>
      </c>
      <c r="B5" s="67" t="s">
        <v>53</v>
      </c>
      <c r="C5" s="67">
        <v>9638</v>
      </c>
      <c r="D5" s="66" t="s">
        <v>227</v>
      </c>
      <c r="E5" s="66">
        <f t="shared" ref="E5:E42" si="0">IF(F5="Y",1,"")</f>
        <v>1</v>
      </c>
      <c r="F5" s="65" t="s">
        <v>64</v>
      </c>
      <c r="G5" s="39">
        <f t="shared" ref="G5:G27" si="1">SUM(J5:R5)</f>
        <v>60</v>
      </c>
      <c r="H5" s="39">
        <f t="shared" ref="H5:H38" si="2">SUM(S5:AA5)</f>
        <v>50</v>
      </c>
      <c r="I5" s="25"/>
      <c r="J5" s="8"/>
      <c r="K5" s="76"/>
      <c r="L5" s="76">
        <v>1</v>
      </c>
      <c r="M5" s="76">
        <v>4</v>
      </c>
      <c r="N5" s="76">
        <v>45</v>
      </c>
      <c r="O5" s="76"/>
      <c r="P5" s="76"/>
      <c r="Q5" s="76">
        <v>5</v>
      </c>
      <c r="R5" s="76">
        <v>5</v>
      </c>
      <c r="S5" s="76"/>
      <c r="T5" s="76"/>
      <c r="U5" s="76"/>
      <c r="V5" s="76"/>
      <c r="W5" s="76">
        <v>25</v>
      </c>
      <c r="X5" s="76"/>
      <c r="Y5" s="76"/>
      <c r="Z5" s="76"/>
      <c r="AA5" s="76">
        <v>25</v>
      </c>
      <c r="AB5" s="76"/>
      <c r="AC5" s="76">
        <v>4</v>
      </c>
      <c r="AD5" s="76"/>
      <c r="AE5" s="76"/>
      <c r="AF5" s="76">
        <v>4</v>
      </c>
      <c r="AG5" s="76"/>
      <c r="AH5" s="76"/>
      <c r="AI5" s="76">
        <v>2</v>
      </c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>
        <v>1</v>
      </c>
      <c r="AW5" s="76">
        <v>20</v>
      </c>
      <c r="AX5" s="76"/>
      <c r="AY5" s="76"/>
      <c r="AZ5" s="76"/>
      <c r="BA5" s="76"/>
      <c r="BB5" s="76">
        <v>10</v>
      </c>
      <c r="BC5" s="76">
        <v>20</v>
      </c>
      <c r="BD5" s="76"/>
      <c r="BE5" s="76"/>
      <c r="BF5" s="76"/>
      <c r="BG5" s="76"/>
      <c r="BH5" s="76"/>
      <c r="BI5" s="76"/>
      <c r="BJ5" s="76">
        <v>5</v>
      </c>
      <c r="BK5" s="76">
        <v>5</v>
      </c>
      <c r="BL5" s="76">
        <v>2</v>
      </c>
      <c r="BM5" s="76">
        <v>30</v>
      </c>
      <c r="BN5" s="76">
        <v>2</v>
      </c>
      <c r="BO5" s="76">
        <v>30</v>
      </c>
      <c r="BP5" s="76"/>
      <c r="BQ5" s="76"/>
      <c r="BR5" s="76"/>
      <c r="BS5" s="76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</row>
    <row r="6" spans="1:122" ht="14.25" customHeight="1">
      <c r="A6" s="67">
        <v>2</v>
      </c>
      <c r="B6" s="67" t="s">
        <v>53</v>
      </c>
      <c r="C6" s="67">
        <v>9639</v>
      </c>
      <c r="D6" s="66" t="s">
        <v>228</v>
      </c>
      <c r="E6" s="66">
        <f t="shared" si="0"/>
        <v>1</v>
      </c>
      <c r="F6" s="65" t="s">
        <v>64</v>
      </c>
      <c r="G6" s="39">
        <f t="shared" si="1"/>
        <v>64</v>
      </c>
      <c r="H6" s="39">
        <f t="shared" si="2"/>
        <v>23</v>
      </c>
      <c r="I6" s="25"/>
      <c r="J6" s="8"/>
      <c r="K6" s="77"/>
      <c r="L6" s="77"/>
      <c r="M6" s="77">
        <v>6</v>
      </c>
      <c r="N6" s="77">
        <v>39</v>
      </c>
      <c r="O6" s="77">
        <v>2</v>
      </c>
      <c r="P6" s="77"/>
      <c r="Q6" s="77">
        <v>5</v>
      </c>
      <c r="R6" s="77">
        <v>12</v>
      </c>
      <c r="S6" s="77"/>
      <c r="T6" s="77">
        <v>1</v>
      </c>
      <c r="U6" s="77">
        <v>1</v>
      </c>
      <c r="V6" s="77">
        <v>3</v>
      </c>
      <c r="W6" s="77">
        <v>10</v>
      </c>
      <c r="X6" s="77"/>
      <c r="Y6" s="77">
        <v>1</v>
      </c>
      <c r="Z6" s="77">
        <v>3</v>
      </c>
      <c r="AA6" s="77">
        <v>4</v>
      </c>
      <c r="AB6" s="77">
        <v>1</v>
      </c>
      <c r="AC6" s="77">
        <v>4</v>
      </c>
      <c r="AD6" s="77"/>
      <c r="AE6" s="77">
        <v>12</v>
      </c>
      <c r="AF6" s="77">
        <v>4.0999999999999996</v>
      </c>
      <c r="AG6" s="77"/>
      <c r="AH6" s="77">
        <v>54.4</v>
      </c>
      <c r="AI6" s="77"/>
      <c r="AJ6" s="77"/>
      <c r="AK6" s="77"/>
      <c r="AL6" s="77"/>
      <c r="AM6" s="77"/>
      <c r="AN6" s="77"/>
      <c r="AO6" s="77"/>
      <c r="AP6" s="77"/>
      <c r="AQ6" s="77">
        <v>4.5999999999999996</v>
      </c>
      <c r="AR6" s="77">
        <v>1</v>
      </c>
      <c r="AS6" s="77">
        <v>40</v>
      </c>
      <c r="AT6" s="77"/>
      <c r="AU6" s="77"/>
      <c r="AV6" s="77"/>
      <c r="AW6" s="77"/>
      <c r="AX6" s="77"/>
      <c r="AY6" s="77"/>
      <c r="AZ6" s="77"/>
      <c r="BA6" s="77"/>
      <c r="BB6" s="77">
        <v>3</v>
      </c>
      <c r="BC6" s="77">
        <v>8</v>
      </c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>
        <v>4</v>
      </c>
      <c r="BS6" s="77">
        <v>15</v>
      </c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</row>
    <row r="7" spans="1:122" ht="14.25" customHeight="1">
      <c r="A7" s="67">
        <v>3</v>
      </c>
      <c r="B7" s="67" t="s">
        <v>53</v>
      </c>
      <c r="C7" s="67">
        <v>9640</v>
      </c>
      <c r="D7" s="66" t="s">
        <v>229</v>
      </c>
      <c r="E7" s="66">
        <f t="shared" si="0"/>
        <v>1</v>
      </c>
      <c r="F7" s="65" t="s">
        <v>64</v>
      </c>
      <c r="G7" s="39">
        <f t="shared" si="1"/>
        <v>23</v>
      </c>
      <c r="H7" s="39">
        <f t="shared" si="2"/>
        <v>12</v>
      </c>
      <c r="I7" s="25"/>
      <c r="J7" s="8"/>
      <c r="K7" s="77">
        <v>2</v>
      </c>
      <c r="L7" s="77">
        <v>1</v>
      </c>
      <c r="M7" s="77">
        <v>1</v>
      </c>
      <c r="N7" s="77">
        <v>14</v>
      </c>
      <c r="O7" s="77">
        <v>4</v>
      </c>
      <c r="P7" s="77"/>
      <c r="Q7" s="77">
        <v>1</v>
      </c>
      <c r="R7" s="77"/>
      <c r="S7" s="77"/>
      <c r="T7" s="77">
        <v>1</v>
      </c>
      <c r="U7" s="77"/>
      <c r="V7" s="77">
        <v>4</v>
      </c>
      <c r="W7" s="77">
        <v>3</v>
      </c>
      <c r="X7" s="77"/>
      <c r="Y7" s="77">
        <v>1</v>
      </c>
      <c r="Z7" s="77">
        <v>1</v>
      </c>
      <c r="AA7" s="77">
        <v>2</v>
      </c>
      <c r="AB7" s="77">
        <v>3</v>
      </c>
      <c r="AC7" s="77">
        <v>1</v>
      </c>
      <c r="AD7" s="77"/>
      <c r="AE7" s="77">
        <v>3</v>
      </c>
      <c r="AF7" s="77">
        <v>4</v>
      </c>
      <c r="AG7" s="77">
        <v>23</v>
      </c>
      <c r="AH7" s="77">
        <v>27</v>
      </c>
      <c r="AI7" s="77"/>
      <c r="AJ7" s="77"/>
      <c r="AK7" s="77"/>
      <c r="AL7" s="77"/>
      <c r="AM7" s="77"/>
      <c r="AN7" s="77">
        <v>2</v>
      </c>
      <c r="AO7" s="77">
        <v>11.86</v>
      </c>
      <c r="AP7" s="77"/>
      <c r="AQ7" s="77">
        <v>18.600000000000001</v>
      </c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>
        <v>2</v>
      </c>
      <c r="BM7" s="77">
        <v>10</v>
      </c>
      <c r="BN7" s="77">
        <v>19</v>
      </c>
      <c r="BO7" s="77">
        <v>115</v>
      </c>
      <c r="BP7" s="77">
        <v>1</v>
      </c>
      <c r="BQ7" s="77">
        <v>40</v>
      </c>
      <c r="BR7" s="77">
        <v>1</v>
      </c>
      <c r="BS7" s="77">
        <v>10</v>
      </c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  <c r="CS7" s="97"/>
      <c r="CT7" s="97"/>
      <c r="CU7" s="97"/>
      <c r="CV7" s="97"/>
      <c r="CW7" s="97"/>
      <c r="CX7" s="97"/>
      <c r="CY7" s="97"/>
      <c r="CZ7" s="97"/>
      <c r="DA7" s="97"/>
      <c r="DB7" s="97"/>
      <c r="DC7" s="97"/>
      <c r="DD7" s="97"/>
      <c r="DE7" s="97"/>
      <c r="DF7" s="97"/>
      <c r="DG7" s="97"/>
      <c r="DH7" s="97"/>
      <c r="DI7" s="97"/>
      <c r="DJ7" s="97"/>
      <c r="DK7" s="97"/>
      <c r="DL7" s="97"/>
      <c r="DM7" s="97"/>
      <c r="DN7" s="97"/>
      <c r="DO7" s="97"/>
      <c r="DP7" s="97"/>
      <c r="DQ7" s="97"/>
      <c r="DR7" s="97"/>
    </row>
    <row r="8" spans="1:122" ht="14.25" customHeight="1">
      <c r="A8" s="67">
        <v>4</v>
      </c>
      <c r="B8" s="67" t="s">
        <v>53</v>
      </c>
      <c r="C8" s="67">
        <v>9648</v>
      </c>
      <c r="D8" s="66" t="s">
        <v>230</v>
      </c>
      <c r="E8" s="66" t="str">
        <f t="shared" si="0"/>
        <v/>
      </c>
      <c r="F8" s="65" t="s">
        <v>66</v>
      </c>
      <c r="G8" s="39">
        <f t="shared" si="1"/>
        <v>32</v>
      </c>
      <c r="H8" s="39">
        <f t="shared" si="2"/>
        <v>0</v>
      </c>
      <c r="I8" s="25"/>
      <c r="J8" s="8"/>
      <c r="K8" s="77"/>
      <c r="L8" s="77">
        <v>1</v>
      </c>
      <c r="M8" s="77">
        <v>3</v>
      </c>
      <c r="N8" s="77">
        <v>17</v>
      </c>
      <c r="O8" s="77"/>
      <c r="P8" s="77">
        <v>1</v>
      </c>
      <c r="Q8" s="77">
        <v>1</v>
      </c>
      <c r="R8" s="77">
        <v>9</v>
      </c>
      <c r="S8" s="77">
        <v>0</v>
      </c>
      <c r="T8" s="77"/>
      <c r="U8" s="77"/>
      <c r="V8" s="77"/>
      <c r="W8" s="77"/>
      <c r="X8" s="77"/>
      <c r="Y8" s="77"/>
      <c r="Z8" s="77"/>
      <c r="AA8" s="77"/>
      <c r="AB8" s="77"/>
      <c r="AC8" s="77">
        <v>1</v>
      </c>
      <c r="AD8" s="77"/>
      <c r="AE8" s="77"/>
      <c r="AF8" s="77"/>
      <c r="AG8" s="77"/>
      <c r="AH8" s="77">
        <v>21</v>
      </c>
      <c r="AI8" s="77"/>
      <c r="AJ8" s="77"/>
      <c r="AK8" s="77"/>
      <c r="AL8" s="77"/>
      <c r="AM8" s="77"/>
      <c r="AN8" s="77"/>
      <c r="AO8" s="77"/>
      <c r="AP8" s="77">
        <v>5</v>
      </c>
      <c r="AQ8" s="77"/>
      <c r="AR8" s="77">
        <v>1</v>
      </c>
      <c r="AS8" s="77">
        <v>30</v>
      </c>
      <c r="AT8" s="77">
        <v>8</v>
      </c>
      <c r="AU8" s="77">
        <v>6</v>
      </c>
      <c r="AV8" s="77"/>
      <c r="AW8" s="77"/>
      <c r="AX8" s="77"/>
      <c r="AY8" s="77"/>
      <c r="AZ8" s="77">
        <v>1</v>
      </c>
      <c r="BA8" s="77">
        <v>5</v>
      </c>
      <c r="BB8" s="77">
        <v>5</v>
      </c>
      <c r="BC8" s="77">
        <v>5</v>
      </c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  <c r="CS8" s="97"/>
      <c r="CT8" s="97"/>
      <c r="CU8" s="97"/>
      <c r="CV8" s="97"/>
      <c r="CW8" s="97"/>
      <c r="CX8" s="97"/>
      <c r="CY8" s="97"/>
      <c r="CZ8" s="97"/>
      <c r="DA8" s="97"/>
      <c r="DB8" s="97"/>
      <c r="DC8" s="97"/>
      <c r="DD8" s="97"/>
      <c r="DE8" s="97"/>
      <c r="DF8" s="97"/>
      <c r="DG8" s="97"/>
      <c r="DH8" s="97"/>
      <c r="DI8" s="97"/>
      <c r="DJ8" s="97"/>
      <c r="DK8" s="97"/>
      <c r="DL8" s="97"/>
      <c r="DM8" s="97"/>
      <c r="DN8" s="97"/>
      <c r="DO8" s="97"/>
      <c r="DP8" s="97"/>
      <c r="DQ8" s="97"/>
      <c r="DR8" s="97"/>
    </row>
    <row r="9" spans="1:122" ht="14.25" customHeight="1">
      <c r="A9" s="67">
        <v>5</v>
      </c>
      <c r="B9" s="67" t="s">
        <v>53</v>
      </c>
      <c r="C9" s="67">
        <v>9659</v>
      </c>
      <c r="D9" s="66" t="s">
        <v>231</v>
      </c>
      <c r="E9" s="66">
        <f t="shared" si="0"/>
        <v>1</v>
      </c>
      <c r="F9" s="65" t="s">
        <v>64</v>
      </c>
      <c r="G9" s="39">
        <f t="shared" si="1"/>
        <v>19</v>
      </c>
      <c r="H9" s="39">
        <f t="shared" si="2"/>
        <v>3</v>
      </c>
      <c r="I9" s="25"/>
      <c r="J9" s="76"/>
      <c r="K9" s="76"/>
      <c r="L9" s="76"/>
      <c r="M9" s="76">
        <v>2</v>
      </c>
      <c r="N9" s="76">
        <v>10</v>
      </c>
      <c r="O9" s="76"/>
      <c r="P9" s="76"/>
      <c r="Q9" s="76">
        <v>1</v>
      </c>
      <c r="R9" s="76">
        <v>6</v>
      </c>
      <c r="S9" s="77"/>
      <c r="T9" s="76"/>
      <c r="U9" s="76"/>
      <c r="V9" s="76"/>
      <c r="W9" s="76"/>
      <c r="X9" s="76"/>
      <c r="Y9" s="76"/>
      <c r="Z9" s="76"/>
      <c r="AA9" s="76">
        <v>3</v>
      </c>
      <c r="AB9" s="76"/>
      <c r="AC9" s="76">
        <v>1</v>
      </c>
      <c r="AD9" s="76">
        <v>1</v>
      </c>
      <c r="AE9" s="76"/>
      <c r="AF9" s="76"/>
      <c r="AG9" s="76"/>
      <c r="AH9" s="76">
        <v>15</v>
      </c>
      <c r="AI9" s="76"/>
      <c r="AJ9" s="76"/>
      <c r="AK9" s="76"/>
      <c r="AL9" s="76"/>
      <c r="AM9" s="76"/>
      <c r="AN9" s="76"/>
      <c r="AO9" s="76">
        <v>7</v>
      </c>
      <c r="AP9" s="76"/>
      <c r="AQ9" s="76">
        <v>6</v>
      </c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>
        <v>6</v>
      </c>
      <c r="BC9" s="76">
        <v>10</v>
      </c>
      <c r="BD9" s="76"/>
      <c r="BE9" s="76"/>
      <c r="BF9" s="76"/>
      <c r="BG9" s="76"/>
      <c r="BH9" s="76"/>
      <c r="BI9" s="76"/>
      <c r="BJ9" s="76">
        <v>2</v>
      </c>
      <c r="BK9" s="76">
        <v>6</v>
      </c>
      <c r="BL9" s="76"/>
      <c r="BM9" s="76"/>
      <c r="BN9" s="76">
        <v>2</v>
      </c>
      <c r="BO9" s="76">
        <v>12</v>
      </c>
      <c r="BP9" s="76"/>
      <c r="BQ9" s="76"/>
      <c r="BR9" s="76">
        <v>1</v>
      </c>
      <c r="BS9" s="76">
        <v>2</v>
      </c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  <c r="CS9" s="97"/>
      <c r="CT9" s="97"/>
      <c r="CU9" s="97"/>
      <c r="CV9" s="97"/>
      <c r="CW9" s="97"/>
      <c r="CX9" s="97"/>
      <c r="CY9" s="97"/>
      <c r="CZ9" s="97"/>
      <c r="DA9" s="97"/>
      <c r="DB9" s="97"/>
      <c r="DC9" s="97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</row>
    <row r="10" spans="1:122" ht="14.25" customHeight="1">
      <c r="A10" s="67">
        <v>6</v>
      </c>
      <c r="B10" s="67" t="s">
        <v>53</v>
      </c>
      <c r="C10" s="67">
        <v>9660</v>
      </c>
      <c r="D10" s="66" t="s">
        <v>232</v>
      </c>
      <c r="E10" s="66">
        <f t="shared" si="0"/>
        <v>1</v>
      </c>
      <c r="F10" s="65" t="s">
        <v>64</v>
      </c>
      <c r="G10" s="39">
        <f t="shared" si="1"/>
        <v>83</v>
      </c>
      <c r="H10" s="39">
        <f t="shared" si="2"/>
        <v>22</v>
      </c>
      <c r="I10" s="25"/>
      <c r="J10" s="76"/>
      <c r="K10" s="77">
        <v>3</v>
      </c>
      <c r="L10" s="77">
        <v>5</v>
      </c>
      <c r="M10" s="77">
        <v>13</v>
      </c>
      <c r="N10" s="77">
        <v>28</v>
      </c>
      <c r="O10" s="77">
        <v>7</v>
      </c>
      <c r="P10" s="77">
        <v>3</v>
      </c>
      <c r="Q10" s="77">
        <v>6</v>
      </c>
      <c r="R10" s="77">
        <v>18</v>
      </c>
      <c r="S10" s="77"/>
      <c r="T10" s="77">
        <v>2</v>
      </c>
      <c r="U10" s="77">
        <v>2</v>
      </c>
      <c r="V10" s="77">
        <v>6</v>
      </c>
      <c r="W10" s="77">
        <v>6</v>
      </c>
      <c r="X10" s="77"/>
      <c r="Y10" s="77">
        <v>1</v>
      </c>
      <c r="Z10" s="77">
        <v>2</v>
      </c>
      <c r="AA10" s="77">
        <v>3</v>
      </c>
      <c r="AB10" s="77">
        <v>2</v>
      </c>
      <c r="AC10" s="77">
        <v>1</v>
      </c>
      <c r="AD10" s="77">
        <v>2</v>
      </c>
      <c r="AE10" s="77"/>
      <c r="AF10" s="77">
        <v>4</v>
      </c>
      <c r="AG10" s="77">
        <v>3</v>
      </c>
      <c r="AH10" s="77">
        <v>54</v>
      </c>
      <c r="AI10" s="77"/>
      <c r="AJ10" s="77"/>
      <c r="AK10" s="77"/>
      <c r="AL10" s="77"/>
      <c r="AM10" s="77"/>
      <c r="AN10" s="77"/>
      <c r="AO10" s="77">
        <v>48</v>
      </c>
      <c r="AP10" s="77">
        <v>21</v>
      </c>
      <c r="AQ10" s="77">
        <v>25</v>
      </c>
      <c r="AR10" s="77">
        <v>1</v>
      </c>
      <c r="AS10" s="77">
        <v>55</v>
      </c>
      <c r="AT10" s="77"/>
      <c r="AU10" s="77"/>
      <c r="AV10" s="77"/>
      <c r="AW10" s="77"/>
      <c r="AX10" s="77"/>
      <c r="AY10" s="77"/>
      <c r="AZ10" s="77"/>
      <c r="BA10" s="77"/>
      <c r="BB10" s="77">
        <v>15</v>
      </c>
      <c r="BC10" s="77">
        <v>32</v>
      </c>
      <c r="BD10" s="77"/>
      <c r="BE10" s="77"/>
      <c r="BF10" s="77">
        <v>2</v>
      </c>
      <c r="BG10" s="77">
        <v>10</v>
      </c>
      <c r="BH10" s="77"/>
      <c r="BI10" s="77"/>
      <c r="BJ10" s="77">
        <v>17</v>
      </c>
      <c r="BK10" s="77">
        <v>24</v>
      </c>
      <c r="BL10" s="77">
        <v>1</v>
      </c>
      <c r="BM10" s="77">
        <v>10</v>
      </c>
      <c r="BN10" s="77"/>
      <c r="BO10" s="77"/>
      <c r="BP10" s="77"/>
      <c r="BQ10" s="77"/>
      <c r="BR10" s="77">
        <v>11</v>
      </c>
      <c r="BS10" s="77">
        <v>29</v>
      </c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  <c r="CS10" s="97"/>
      <c r="CT10" s="97"/>
      <c r="CU10" s="97"/>
      <c r="CV10" s="97"/>
      <c r="CW10" s="97"/>
      <c r="CX10" s="97"/>
      <c r="CY10" s="97"/>
      <c r="CZ10" s="97"/>
      <c r="DA10" s="97"/>
      <c r="DB10" s="97"/>
      <c r="DC10" s="97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  <c r="DO10" s="97"/>
      <c r="DP10" s="97"/>
      <c r="DQ10" s="97"/>
      <c r="DR10" s="97"/>
    </row>
    <row r="11" spans="1:122" ht="14.25" customHeight="1">
      <c r="A11" s="67">
        <v>7</v>
      </c>
      <c r="B11" s="67" t="s">
        <v>53</v>
      </c>
      <c r="C11" s="67">
        <v>9662</v>
      </c>
      <c r="D11" s="64" t="s">
        <v>233</v>
      </c>
      <c r="E11" s="66" t="str">
        <f t="shared" si="0"/>
        <v/>
      </c>
      <c r="F11" s="65" t="s">
        <v>66</v>
      </c>
      <c r="G11" s="39">
        <f t="shared" si="1"/>
        <v>32</v>
      </c>
      <c r="H11" s="39">
        <f t="shared" si="2"/>
        <v>5</v>
      </c>
      <c r="I11" s="25"/>
      <c r="J11" s="76"/>
      <c r="K11" s="77"/>
      <c r="L11" s="77"/>
      <c r="M11" s="77">
        <v>2</v>
      </c>
      <c r="N11" s="77">
        <v>22</v>
      </c>
      <c r="O11" s="77"/>
      <c r="P11" s="77"/>
      <c r="Q11" s="77">
        <v>1</v>
      </c>
      <c r="R11" s="77">
        <v>7</v>
      </c>
      <c r="S11" s="77"/>
      <c r="T11" s="77"/>
      <c r="U11" s="77"/>
      <c r="V11" s="77">
        <v>1</v>
      </c>
      <c r="W11" s="77">
        <v>4</v>
      </c>
      <c r="X11" s="77"/>
      <c r="Y11" s="77"/>
      <c r="Z11" s="77"/>
      <c r="AA11" s="77"/>
      <c r="AB11" s="77">
        <v>1</v>
      </c>
      <c r="AC11" s="77">
        <v>1</v>
      </c>
      <c r="AD11" s="77">
        <v>3</v>
      </c>
      <c r="AE11" s="77">
        <v>3</v>
      </c>
      <c r="AF11" s="77">
        <v>1</v>
      </c>
      <c r="AG11" s="77"/>
      <c r="AH11" s="77">
        <v>21</v>
      </c>
      <c r="AI11" s="77"/>
      <c r="AJ11" s="77"/>
      <c r="AK11" s="77"/>
      <c r="AL11" s="77"/>
      <c r="AM11" s="77"/>
      <c r="AN11" s="77"/>
      <c r="AO11" s="77"/>
      <c r="AP11" s="77"/>
      <c r="AQ11" s="77"/>
      <c r="AR11" s="77">
        <v>1</v>
      </c>
      <c r="AS11" s="77">
        <v>25</v>
      </c>
      <c r="AT11" s="77"/>
      <c r="AU11" s="77"/>
      <c r="AV11" s="77"/>
      <c r="AW11" s="77"/>
      <c r="AX11" s="77"/>
      <c r="AY11" s="77"/>
      <c r="AZ11" s="77"/>
      <c r="BA11" s="77"/>
      <c r="BB11" s="77">
        <v>4</v>
      </c>
      <c r="BC11" s="77">
        <v>4</v>
      </c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>
        <v>5</v>
      </c>
      <c r="BO11" s="77">
        <v>7</v>
      </c>
      <c r="BP11" s="77">
        <v>1</v>
      </c>
      <c r="BQ11" s="77">
        <v>1</v>
      </c>
      <c r="BR11" s="77">
        <v>1</v>
      </c>
      <c r="BS11" s="77">
        <v>3</v>
      </c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  <c r="CS11" s="97"/>
      <c r="CT11" s="97"/>
      <c r="CU11" s="97"/>
      <c r="CV11" s="97"/>
      <c r="CW11" s="97"/>
      <c r="CX11" s="97"/>
      <c r="CY11" s="97"/>
      <c r="CZ11" s="97"/>
      <c r="DA11" s="97"/>
      <c r="DB11" s="97"/>
      <c r="DC11" s="97"/>
      <c r="DD11" s="97"/>
      <c r="DE11" s="97"/>
      <c r="DF11" s="97"/>
      <c r="DG11" s="97"/>
      <c r="DH11" s="97"/>
      <c r="DI11" s="97"/>
      <c r="DJ11" s="97"/>
      <c r="DK11" s="97"/>
      <c r="DL11" s="97"/>
      <c r="DM11" s="97"/>
      <c r="DN11" s="97"/>
      <c r="DO11" s="97"/>
      <c r="DP11" s="97"/>
      <c r="DQ11" s="97"/>
      <c r="DR11" s="97"/>
    </row>
    <row r="12" spans="1:122" ht="14.25" customHeight="1">
      <c r="A12" s="67">
        <v>8</v>
      </c>
      <c r="B12" s="67" t="s">
        <v>53</v>
      </c>
      <c r="C12" s="67">
        <v>9663</v>
      </c>
      <c r="D12" s="66" t="s">
        <v>234</v>
      </c>
      <c r="E12" s="66">
        <f t="shared" si="0"/>
        <v>1</v>
      </c>
      <c r="F12" s="65" t="s">
        <v>64</v>
      </c>
      <c r="G12" s="39">
        <f t="shared" si="1"/>
        <v>87</v>
      </c>
      <c r="H12" s="39">
        <f t="shared" si="2"/>
        <v>7</v>
      </c>
      <c r="I12" s="25"/>
      <c r="J12" s="76"/>
      <c r="K12" s="77"/>
      <c r="L12" s="77">
        <v>2</v>
      </c>
      <c r="M12" s="77">
        <v>10</v>
      </c>
      <c r="N12" s="77">
        <v>40</v>
      </c>
      <c r="O12" s="77"/>
      <c r="P12" s="77">
        <v>1</v>
      </c>
      <c r="Q12" s="77">
        <v>8</v>
      </c>
      <c r="R12" s="77">
        <v>26</v>
      </c>
      <c r="S12" s="77"/>
      <c r="T12" s="77"/>
      <c r="U12" s="77">
        <v>1</v>
      </c>
      <c r="V12" s="77">
        <v>2</v>
      </c>
      <c r="W12" s="77">
        <v>2</v>
      </c>
      <c r="X12" s="77"/>
      <c r="Y12" s="77"/>
      <c r="Z12" s="77"/>
      <c r="AA12" s="77">
        <v>2</v>
      </c>
      <c r="AB12" s="77">
        <v>23</v>
      </c>
      <c r="AC12" s="77">
        <v>4</v>
      </c>
      <c r="AD12" s="77">
        <v>2</v>
      </c>
      <c r="AE12" s="77">
        <v>8</v>
      </c>
      <c r="AF12" s="77">
        <v>6</v>
      </c>
      <c r="AG12" s="77">
        <v>2</v>
      </c>
      <c r="AH12" s="77">
        <v>65</v>
      </c>
      <c r="AI12" s="77">
        <v>1</v>
      </c>
      <c r="AJ12" s="77">
        <v>1</v>
      </c>
      <c r="AK12" s="77"/>
      <c r="AL12" s="77"/>
      <c r="AM12" s="77"/>
      <c r="AN12" s="77">
        <v>1</v>
      </c>
      <c r="AO12" s="77"/>
      <c r="AP12" s="77">
        <v>2</v>
      </c>
      <c r="AQ12" s="77">
        <v>59</v>
      </c>
      <c r="AR12" s="77">
        <v>1</v>
      </c>
      <c r="AS12" s="77">
        <v>30</v>
      </c>
      <c r="AT12" s="77"/>
      <c r="AU12" s="77"/>
      <c r="AV12" s="77"/>
      <c r="AW12" s="77"/>
      <c r="AX12" s="77"/>
      <c r="AY12" s="77"/>
      <c r="AZ12" s="77">
        <v>1</v>
      </c>
      <c r="BA12" s="77">
        <v>20</v>
      </c>
      <c r="BB12" s="77">
        <v>52</v>
      </c>
      <c r="BC12" s="77">
        <v>11</v>
      </c>
      <c r="BD12" s="77"/>
      <c r="BE12" s="77"/>
      <c r="BF12" s="77"/>
      <c r="BG12" s="77"/>
      <c r="BH12" s="77"/>
      <c r="BI12" s="77"/>
      <c r="BJ12" s="77"/>
      <c r="BK12" s="77"/>
      <c r="BL12" s="77">
        <v>1</v>
      </c>
      <c r="BM12" s="77">
        <v>15</v>
      </c>
      <c r="BN12" s="77">
        <v>8</v>
      </c>
      <c r="BO12" s="77">
        <v>0.5</v>
      </c>
      <c r="BP12" s="77"/>
      <c r="BQ12" s="77"/>
      <c r="BR12" s="77">
        <v>45</v>
      </c>
      <c r="BS12" s="77">
        <v>12.5</v>
      </c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  <c r="CS12" s="97"/>
      <c r="CT12" s="97"/>
      <c r="CU12" s="97"/>
      <c r="CV12" s="97"/>
      <c r="CW12" s="97"/>
      <c r="CX12" s="97"/>
      <c r="CY12" s="97"/>
      <c r="CZ12" s="97"/>
      <c r="DA12" s="97"/>
      <c r="DB12" s="97"/>
      <c r="DC12" s="97"/>
      <c r="DD12" s="97"/>
      <c r="DE12" s="97"/>
      <c r="DF12" s="97"/>
      <c r="DG12" s="97"/>
      <c r="DH12" s="97"/>
      <c r="DI12" s="97"/>
      <c r="DJ12" s="97"/>
      <c r="DK12" s="97"/>
      <c r="DL12" s="97"/>
      <c r="DM12" s="97"/>
      <c r="DN12" s="97"/>
      <c r="DO12" s="97"/>
      <c r="DP12" s="97"/>
      <c r="DQ12" s="97"/>
      <c r="DR12" s="97"/>
    </row>
    <row r="13" spans="1:122" ht="14.25" customHeight="1">
      <c r="A13" s="67">
        <v>9</v>
      </c>
      <c r="B13" s="67" t="s">
        <v>53</v>
      </c>
      <c r="C13" s="67">
        <v>9665</v>
      </c>
      <c r="D13" s="66" t="s">
        <v>235</v>
      </c>
      <c r="E13" s="66">
        <f t="shared" si="0"/>
        <v>1</v>
      </c>
      <c r="F13" s="65" t="s">
        <v>64</v>
      </c>
      <c r="G13" s="39">
        <f t="shared" si="1"/>
        <v>220</v>
      </c>
      <c r="H13" s="39">
        <f t="shared" si="2"/>
        <v>0</v>
      </c>
      <c r="I13" s="25"/>
      <c r="J13" s="76"/>
      <c r="K13" s="77">
        <v>5</v>
      </c>
      <c r="L13" s="77">
        <v>19</v>
      </c>
      <c r="M13" s="77">
        <v>34</v>
      </c>
      <c r="N13" s="77">
        <v>77</v>
      </c>
      <c r="O13" s="77">
        <v>6</v>
      </c>
      <c r="P13" s="77">
        <v>13</v>
      </c>
      <c r="Q13" s="77">
        <v>24</v>
      </c>
      <c r="R13" s="77">
        <v>42</v>
      </c>
      <c r="S13" s="77">
        <v>0</v>
      </c>
      <c r="T13" s="77"/>
      <c r="U13" s="77"/>
      <c r="V13" s="77"/>
      <c r="W13" s="77"/>
      <c r="X13" s="77"/>
      <c r="Y13" s="77"/>
      <c r="Z13" s="77"/>
      <c r="AA13" s="77"/>
      <c r="AB13" s="77">
        <v>14</v>
      </c>
      <c r="AC13" s="77">
        <v>6</v>
      </c>
      <c r="AD13" s="77">
        <v>4</v>
      </c>
      <c r="AE13" s="77"/>
      <c r="AF13" s="77">
        <v>2</v>
      </c>
      <c r="AG13" s="77"/>
      <c r="AH13" s="77">
        <v>55</v>
      </c>
      <c r="AI13" s="77">
        <v>3</v>
      </c>
      <c r="AJ13" s="77">
        <v>2</v>
      </c>
      <c r="AK13" s="77"/>
      <c r="AL13" s="77"/>
      <c r="AM13" s="77"/>
      <c r="AN13" s="77"/>
      <c r="AO13" s="77">
        <v>2</v>
      </c>
      <c r="AP13" s="77"/>
      <c r="AQ13" s="77">
        <v>20</v>
      </c>
      <c r="AR13" s="77">
        <v>1</v>
      </c>
      <c r="AS13" s="77">
        <v>40</v>
      </c>
      <c r="AT13" s="77"/>
      <c r="AU13" s="77"/>
      <c r="AV13" s="77"/>
      <c r="AW13" s="77"/>
      <c r="AX13" s="77"/>
      <c r="AY13" s="77"/>
      <c r="AZ13" s="77">
        <v>1</v>
      </c>
      <c r="BA13" s="77">
        <v>5</v>
      </c>
      <c r="BB13" s="77">
        <v>14</v>
      </c>
      <c r="BC13" s="77">
        <v>6</v>
      </c>
      <c r="BD13" s="77"/>
      <c r="BE13" s="77"/>
      <c r="BF13" s="77"/>
      <c r="BG13" s="77"/>
      <c r="BH13" s="77"/>
      <c r="BI13" s="77"/>
      <c r="BJ13" s="77">
        <v>2</v>
      </c>
      <c r="BK13" s="77">
        <v>1</v>
      </c>
      <c r="BL13" s="77">
        <v>3</v>
      </c>
      <c r="BM13" s="77">
        <v>20</v>
      </c>
      <c r="BN13" s="77">
        <v>2</v>
      </c>
      <c r="BO13" s="77">
        <v>15</v>
      </c>
      <c r="BP13" s="77">
        <v>3</v>
      </c>
      <c r="BQ13" s="77">
        <v>12</v>
      </c>
      <c r="BR13" s="77">
        <v>9</v>
      </c>
      <c r="BS13" s="77">
        <v>12</v>
      </c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  <c r="CS13" s="97"/>
      <c r="CT13" s="97"/>
      <c r="CU13" s="97"/>
      <c r="CV13" s="97"/>
      <c r="CW13" s="97"/>
      <c r="CX13" s="97"/>
      <c r="CY13" s="97"/>
      <c r="CZ13" s="97"/>
      <c r="DA13" s="97"/>
      <c r="DB13" s="97"/>
      <c r="DC13" s="97"/>
      <c r="DD13" s="97"/>
      <c r="DE13" s="97"/>
      <c r="DF13" s="97"/>
      <c r="DG13" s="97"/>
      <c r="DH13" s="97"/>
      <c r="DI13" s="97"/>
      <c r="DJ13" s="97"/>
      <c r="DK13" s="97"/>
      <c r="DL13" s="97"/>
      <c r="DM13" s="97"/>
      <c r="DN13" s="97"/>
      <c r="DO13" s="97"/>
      <c r="DP13" s="97"/>
      <c r="DQ13" s="97"/>
      <c r="DR13" s="97"/>
    </row>
    <row r="14" spans="1:122" ht="14.25" customHeight="1">
      <c r="A14" s="67">
        <v>10</v>
      </c>
      <c r="B14" s="67" t="s">
        <v>53</v>
      </c>
      <c r="C14" s="67">
        <v>9666</v>
      </c>
      <c r="D14" s="66" t="s">
        <v>236</v>
      </c>
      <c r="E14" s="66" t="str">
        <f t="shared" si="0"/>
        <v/>
      </c>
      <c r="F14" s="65" t="s">
        <v>66</v>
      </c>
      <c r="G14" s="39">
        <f t="shared" si="1"/>
        <v>33</v>
      </c>
      <c r="H14" s="39">
        <f t="shared" si="2"/>
        <v>10</v>
      </c>
      <c r="I14" s="25"/>
      <c r="J14" s="76"/>
      <c r="K14" s="77"/>
      <c r="L14" s="77"/>
      <c r="M14" s="77">
        <v>3</v>
      </c>
      <c r="N14" s="77">
        <v>17</v>
      </c>
      <c r="O14" s="77"/>
      <c r="P14" s="77"/>
      <c r="Q14" s="77">
        <v>2</v>
      </c>
      <c r="R14" s="77">
        <v>11</v>
      </c>
      <c r="S14" s="77"/>
      <c r="T14" s="77"/>
      <c r="U14" s="77"/>
      <c r="V14" s="77">
        <v>2</v>
      </c>
      <c r="W14" s="77">
        <v>4</v>
      </c>
      <c r="X14" s="77"/>
      <c r="Y14" s="77"/>
      <c r="Z14" s="77">
        <v>1</v>
      </c>
      <c r="AA14" s="77">
        <v>3</v>
      </c>
      <c r="AB14" s="77"/>
      <c r="AC14" s="77">
        <v>5</v>
      </c>
      <c r="AD14" s="77"/>
      <c r="AE14" s="77"/>
      <c r="AF14" s="77"/>
      <c r="AG14" s="77"/>
      <c r="AH14" s="77">
        <v>15</v>
      </c>
      <c r="AI14" s="77">
        <v>4</v>
      </c>
      <c r="AJ14" s="77"/>
      <c r="AK14" s="77"/>
      <c r="AL14" s="77"/>
      <c r="AM14" s="77"/>
      <c r="AN14" s="77"/>
      <c r="AO14" s="77"/>
      <c r="AP14" s="77"/>
      <c r="AQ14" s="77"/>
      <c r="AR14" s="77">
        <v>0.5</v>
      </c>
      <c r="AS14" s="77">
        <v>22</v>
      </c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>
        <v>0.5</v>
      </c>
      <c r="BM14" s="77">
        <v>16</v>
      </c>
      <c r="BN14" s="77">
        <v>9</v>
      </c>
      <c r="BO14" s="77">
        <v>20</v>
      </c>
      <c r="BP14" s="77"/>
      <c r="BQ14" s="77"/>
      <c r="BR14" s="77"/>
      <c r="BS14" s="7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  <c r="CS14" s="97"/>
      <c r="CT14" s="97"/>
      <c r="CU14" s="97"/>
      <c r="CV14" s="97"/>
      <c r="CW14" s="97"/>
      <c r="CX14" s="97"/>
      <c r="CY14" s="97"/>
      <c r="CZ14" s="97"/>
      <c r="DA14" s="97"/>
      <c r="DB14" s="97"/>
      <c r="DC14" s="97"/>
      <c r="DD14" s="97"/>
      <c r="DE14" s="97"/>
      <c r="DF14" s="97"/>
      <c r="DG14" s="97"/>
      <c r="DH14" s="97"/>
      <c r="DI14" s="97"/>
      <c r="DJ14" s="97"/>
      <c r="DK14" s="97"/>
      <c r="DL14" s="97"/>
      <c r="DM14" s="97"/>
      <c r="DN14" s="97"/>
      <c r="DO14" s="97"/>
      <c r="DP14" s="97"/>
      <c r="DQ14" s="97"/>
      <c r="DR14" s="97"/>
    </row>
    <row r="15" spans="1:122" ht="14.25" customHeight="1">
      <c r="A15" s="67">
        <v>11</v>
      </c>
      <c r="B15" s="67" t="s">
        <v>53</v>
      </c>
      <c r="C15" s="67">
        <v>9667</v>
      </c>
      <c r="D15" s="66" t="s">
        <v>237</v>
      </c>
      <c r="E15" s="66" t="str">
        <f t="shared" si="0"/>
        <v/>
      </c>
      <c r="F15" s="65" t="s">
        <v>66</v>
      </c>
      <c r="G15" s="39">
        <f t="shared" si="1"/>
        <v>210</v>
      </c>
      <c r="H15" s="39">
        <f t="shared" si="2"/>
        <v>241</v>
      </c>
      <c r="I15" s="25"/>
      <c r="J15" s="76"/>
      <c r="K15" s="77">
        <v>8</v>
      </c>
      <c r="L15" s="77">
        <v>30</v>
      </c>
      <c r="M15" s="77">
        <v>50</v>
      </c>
      <c r="N15" s="77">
        <v>36</v>
      </c>
      <c r="O15" s="77">
        <v>6</v>
      </c>
      <c r="P15" s="77">
        <v>14</v>
      </c>
      <c r="Q15" s="77">
        <v>30</v>
      </c>
      <c r="R15" s="77">
        <v>36</v>
      </c>
      <c r="S15" s="77"/>
      <c r="T15" s="77">
        <v>60</v>
      </c>
      <c r="U15" s="77">
        <v>36</v>
      </c>
      <c r="V15" s="77">
        <v>20</v>
      </c>
      <c r="W15" s="77">
        <v>12</v>
      </c>
      <c r="X15" s="77">
        <v>50</v>
      </c>
      <c r="Y15" s="77">
        <v>25</v>
      </c>
      <c r="Z15" s="77">
        <v>30</v>
      </c>
      <c r="AA15" s="77">
        <v>8</v>
      </c>
      <c r="AB15" s="77">
        <v>22</v>
      </c>
      <c r="AC15" s="77"/>
      <c r="AD15" s="77"/>
      <c r="AE15" s="77"/>
      <c r="AF15" s="77">
        <v>32</v>
      </c>
      <c r="AG15" s="77">
        <v>36</v>
      </c>
      <c r="AH15" s="77">
        <v>72</v>
      </c>
      <c r="AI15" s="77">
        <v>8</v>
      </c>
      <c r="AJ15" s="77"/>
      <c r="AK15" s="77"/>
      <c r="AL15" s="77"/>
      <c r="AM15" s="77"/>
      <c r="AN15" s="77">
        <v>7</v>
      </c>
      <c r="AO15" s="77">
        <v>30</v>
      </c>
      <c r="AP15" s="77">
        <v>14</v>
      </c>
      <c r="AQ15" s="77">
        <v>46</v>
      </c>
      <c r="AR15" s="77">
        <v>1</v>
      </c>
      <c r="AS15" s="77">
        <v>40</v>
      </c>
      <c r="AT15" s="77"/>
      <c r="AU15" s="77"/>
      <c r="AV15" s="77">
        <v>1</v>
      </c>
      <c r="AW15" s="77">
        <v>20</v>
      </c>
      <c r="AX15" s="77"/>
      <c r="AY15" s="77"/>
      <c r="AZ15" s="77"/>
      <c r="BA15" s="77"/>
      <c r="BB15" s="77"/>
      <c r="BC15" s="77"/>
      <c r="BD15" s="77"/>
      <c r="BE15" s="77"/>
      <c r="BF15" s="77">
        <v>2</v>
      </c>
      <c r="BG15" s="77">
        <v>3</v>
      </c>
      <c r="BH15" s="77"/>
      <c r="BI15" s="77"/>
      <c r="BJ15" s="77">
        <v>30</v>
      </c>
      <c r="BK15" s="77">
        <v>3</v>
      </c>
      <c r="BL15" s="77"/>
      <c r="BM15" s="77"/>
      <c r="BN15" s="77">
        <v>5</v>
      </c>
      <c r="BO15" s="77"/>
      <c r="BP15" s="77">
        <v>2</v>
      </c>
      <c r="BQ15" s="77">
        <v>50</v>
      </c>
      <c r="BR15" s="77">
        <v>2</v>
      </c>
      <c r="BS15" s="77">
        <v>40</v>
      </c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7"/>
      <c r="CU15" s="97"/>
      <c r="CV15" s="97"/>
      <c r="CW15" s="97"/>
      <c r="CX15" s="97"/>
      <c r="CY15" s="97"/>
      <c r="CZ15" s="97"/>
      <c r="DA15" s="97"/>
      <c r="DB15" s="97"/>
      <c r="DC15" s="97"/>
      <c r="DD15" s="97"/>
      <c r="DE15" s="97"/>
      <c r="DF15" s="97"/>
      <c r="DG15" s="97"/>
      <c r="DH15" s="97"/>
      <c r="DI15" s="97"/>
      <c r="DJ15" s="97"/>
      <c r="DK15" s="97"/>
      <c r="DL15" s="97"/>
      <c r="DM15" s="97"/>
      <c r="DN15" s="97"/>
      <c r="DO15" s="97"/>
      <c r="DP15" s="97"/>
      <c r="DQ15" s="97"/>
      <c r="DR15" s="97"/>
    </row>
    <row r="16" spans="1:122" ht="14.25" customHeight="1">
      <c r="A16" s="67">
        <v>12</v>
      </c>
      <c r="B16" s="67" t="s">
        <v>53</v>
      </c>
      <c r="C16" s="67">
        <v>9668</v>
      </c>
      <c r="D16" s="66" t="s">
        <v>238</v>
      </c>
      <c r="E16" s="66">
        <f t="shared" si="0"/>
        <v>1</v>
      </c>
      <c r="F16" s="65" t="s">
        <v>64</v>
      </c>
      <c r="G16" s="39">
        <f t="shared" si="1"/>
        <v>52</v>
      </c>
      <c r="H16" s="39">
        <f t="shared" si="2"/>
        <v>0</v>
      </c>
      <c r="I16" s="25"/>
      <c r="J16" s="76"/>
      <c r="K16" s="77"/>
      <c r="L16" s="77"/>
      <c r="M16" s="77">
        <v>1</v>
      </c>
      <c r="N16" s="77">
        <v>35</v>
      </c>
      <c r="O16" s="77"/>
      <c r="P16" s="77"/>
      <c r="Q16" s="77">
        <v>1</v>
      </c>
      <c r="R16" s="77">
        <v>15</v>
      </c>
      <c r="S16" s="77">
        <v>0</v>
      </c>
      <c r="T16" s="77"/>
      <c r="U16" s="77"/>
      <c r="V16" s="77"/>
      <c r="W16" s="77"/>
      <c r="X16" s="77"/>
      <c r="Y16" s="77"/>
      <c r="Z16" s="77"/>
      <c r="AA16" s="77"/>
      <c r="AB16" s="77">
        <v>5</v>
      </c>
      <c r="AC16" s="77">
        <v>1</v>
      </c>
      <c r="AD16" s="77"/>
      <c r="AE16" s="77"/>
      <c r="AF16" s="77"/>
      <c r="AG16" s="77"/>
      <c r="AH16" s="77">
        <v>38</v>
      </c>
      <c r="AI16" s="77"/>
      <c r="AJ16" s="77"/>
      <c r="AK16" s="77"/>
      <c r="AL16" s="77"/>
      <c r="AM16" s="77"/>
      <c r="AN16" s="77"/>
      <c r="AO16" s="77"/>
      <c r="AP16" s="77"/>
      <c r="AQ16" s="77">
        <v>10</v>
      </c>
      <c r="AR16" s="77">
        <v>2</v>
      </c>
      <c r="AS16" s="77">
        <v>5</v>
      </c>
      <c r="AT16" s="77"/>
      <c r="AU16" s="77"/>
      <c r="AV16" s="77"/>
      <c r="AW16" s="77"/>
      <c r="AX16" s="77"/>
      <c r="AY16" s="77"/>
      <c r="AZ16" s="77"/>
      <c r="BA16" s="77"/>
      <c r="BB16" s="77">
        <v>10</v>
      </c>
      <c r="BC16" s="77">
        <v>15</v>
      </c>
      <c r="BD16" s="77"/>
      <c r="BE16" s="77"/>
      <c r="BF16" s="77"/>
      <c r="BG16" s="77"/>
      <c r="BH16" s="77">
        <v>1</v>
      </c>
      <c r="BI16" s="77">
        <v>3</v>
      </c>
      <c r="BJ16" s="77">
        <v>2</v>
      </c>
      <c r="BK16" s="77">
        <v>4</v>
      </c>
      <c r="BL16" s="77"/>
      <c r="BM16" s="77"/>
      <c r="BN16" s="77"/>
      <c r="BO16" s="77"/>
      <c r="BP16" s="77"/>
      <c r="BQ16" s="77"/>
      <c r="BR16" s="77"/>
      <c r="BS16" s="7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  <c r="CS16" s="97"/>
      <c r="CT16" s="97"/>
      <c r="CU16" s="97"/>
      <c r="CV16" s="97"/>
      <c r="CW16" s="97"/>
      <c r="CX16" s="97"/>
      <c r="CY16" s="97"/>
      <c r="CZ16" s="97"/>
      <c r="DA16" s="97"/>
      <c r="DB16" s="97"/>
      <c r="DC16" s="97"/>
      <c r="DD16" s="97"/>
      <c r="DE16" s="97"/>
      <c r="DF16" s="97"/>
      <c r="DG16" s="97"/>
      <c r="DH16" s="97"/>
      <c r="DI16" s="97"/>
      <c r="DJ16" s="97"/>
      <c r="DK16" s="97"/>
      <c r="DL16" s="97"/>
      <c r="DM16" s="97"/>
      <c r="DN16" s="97"/>
      <c r="DO16" s="97"/>
      <c r="DP16" s="97"/>
      <c r="DQ16" s="97"/>
      <c r="DR16" s="97"/>
    </row>
    <row r="17" spans="1:71" ht="14.25" customHeight="1">
      <c r="A17" s="67">
        <v>13</v>
      </c>
      <c r="B17" s="67" t="s">
        <v>53</v>
      </c>
      <c r="C17" s="67">
        <v>9672</v>
      </c>
      <c r="D17" s="66" t="s">
        <v>239</v>
      </c>
      <c r="E17" s="66">
        <f t="shared" si="0"/>
        <v>1</v>
      </c>
      <c r="F17" s="65" t="s">
        <v>64</v>
      </c>
      <c r="G17" s="39">
        <f t="shared" si="1"/>
        <v>50</v>
      </c>
      <c r="H17" s="39">
        <f t="shared" si="2"/>
        <v>5</v>
      </c>
      <c r="I17" s="25"/>
      <c r="J17" s="76"/>
      <c r="K17" s="77"/>
      <c r="L17" s="77">
        <v>3</v>
      </c>
      <c r="M17" s="77">
        <v>8</v>
      </c>
      <c r="N17" s="77">
        <v>17</v>
      </c>
      <c r="O17" s="77"/>
      <c r="P17" s="77">
        <v>2</v>
      </c>
      <c r="Q17" s="77">
        <v>8</v>
      </c>
      <c r="R17" s="77">
        <v>12</v>
      </c>
      <c r="S17" s="77"/>
      <c r="T17" s="77">
        <v>1</v>
      </c>
      <c r="U17" s="77">
        <v>1</v>
      </c>
      <c r="V17" s="77"/>
      <c r="W17" s="77">
        <v>1</v>
      </c>
      <c r="X17" s="77"/>
      <c r="Y17" s="77">
        <v>1</v>
      </c>
      <c r="Z17" s="77"/>
      <c r="AA17" s="77">
        <v>1</v>
      </c>
      <c r="AB17" s="77">
        <v>1</v>
      </c>
      <c r="AC17" s="77">
        <v>1</v>
      </c>
      <c r="AD17" s="77"/>
      <c r="AE17" s="77">
        <v>1</v>
      </c>
      <c r="AF17" s="77">
        <v>2</v>
      </c>
      <c r="AG17" s="77"/>
      <c r="AH17" s="77">
        <v>41</v>
      </c>
      <c r="AI17" s="77"/>
      <c r="AJ17" s="77">
        <v>1</v>
      </c>
      <c r="AK17" s="77"/>
      <c r="AL17" s="77"/>
      <c r="AM17" s="77"/>
      <c r="AN17" s="77"/>
      <c r="AO17" s="77">
        <v>1</v>
      </c>
      <c r="AP17" s="77"/>
      <c r="AQ17" s="77">
        <v>11</v>
      </c>
      <c r="AR17" s="77"/>
      <c r="AS17" s="77"/>
      <c r="AT17" s="77"/>
      <c r="AU17" s="77"/>
      <c r="AV17" s="77">
        <v>1</v>
      </c>
      <c r="AW17" s="77">
        <v>40</v>
      </c>
      <c r="AX17" s="77"/>
      <c r="AY17" s="77"/>
      <c r="AZ17" s="77"/>
      <c r="BA17" s="77"/>
      <c r="BB17" s="77"/>
      <c r="BC17" s="77"/>
      <c r="BD17" s="77"/>
      <c r="BE17" s="77"/>
      <c r="BF17" s="77">
        <v>2</v>
      </c>
      <c r="BG17" s="77">
        <v>1</v>
      </c>
      <c r="BH17" s="77"/>
      <c r="BI17" s="77"/>
      <c r="BJ17" s="77">
        <v>18</v>
      </c>
      <c r="BK17" s="77">
        <v>20</v>
      </c>
      <c r="BL17" s="77">
        <v>1</v>
      </c>
      <c r="BM17" s="77">
        <v>8</v>
      </c>
      <c r="BN17" s="77"/>
      <c r="BO17" s="77"/>
      <c r="BP17" s="77">
        <v>2</v>
      </c>
      <c r="BQ17" s="77">
        <v>1</v>
      </c>
      <c r="BR17" s="77">
        <v>10</v>
      </c>
      <c r="BS17" s="77">
        <v>12</v>
      </c>
    </row>
    <row r="18" spans="1:71" ht="14.25" customHeight="1">
      <c r="A18" s="67">
        <v>14</v>
      </c>
      <c r="B18" s="67" t="s">
        <v>53</v>
      </c>
      <c r="C18" s="67">
        <v>9673</v>
      </c>
      <c r="D18" s="66" t="s">
        <v>240</v>
      </c>
      <c r="E18" s="66" t="str">
        <f t="shared" si="0"/>
        <v/>
      </c>
      <c r="F18" s="65" t="s">
        <v>66</v>
      </c>
      <c r="G18" s="39">
        <f t="shared" si="1"/>
        <v>252</v>
      </c>
      <c r="H18" s="39">
        <f t="shared" si="2"/>
        <v>862</v>
      </c>
      <c r="I18" s="25"/>
      <c r="J18" s="76"/>
      <c r="K18" s="77">
        <v>3</v>
      </c>
      <c r="L18" s="77">
        <v>21</v>
      </c>
      <c r="M18" s="77">
        <v>67</v>
      </c>
      <c r="N18" s="77">
        <v>59</v>
      </c>
      <c r="O18" s="77">
        <v>2</v>
      </c>
      <c r="P18" s="77">
        <v>13</v>
      </c>
      <c r="Q18" s="77">
        <v>44</v>
      </c>
      <c r="R18" s="77">
        <v>43</v>
      </c>
      <c r="S18" s="77"/>
      <c r="T18" s="77">
        <v>34</v>
      </c>
      <c r="U18" s="77">
        <v>143</v>
      </c>
      <c r="V18" s="77">
        <v>268</v>
      </c>
      <c r="W18" s="77">
        <v>62</v>
      </c>
      <c r="X18" s="77">
        <v>33</v>
      </c>
      <c r="Y18" s="77">
        <v>108</v>
      </c>
      <c r="Z18" s="77">
        <v>174</v>
      </c>
      <c r="AA18" s="77">
        <v>40</v>
      </c>
      <c r="AB18" s="77"/>
      <c r="AC18" s="77">
        <v>8</v>
      </c>
      <c r="AD18" s="77">
        <v>2</v>
      </c>
      <c r="AE18" s="77">
        <v>14</v>
      </c>
      <c r="AF18" s="77">
        <v>159</v>
      </c>
      <c r="AG18" s="77">
        <v>83</v>
      </c>
      <c r="AH18" s="77">
        <v>703</v>
      </c>
      <c r="AI18" s="77">
        <v>2</v>
      </c>
      <c r="AJ18" s="77">
        <v>19</v>
      </c>
      <c r="AK18" s="77">
        <v>11</v>
      </c>
      <c r="AL18" s="77"/>
      <c r="AM18" s="77"/>
      <c r="AN18" s="77"/>
      <c r="AO18" s="77">
        <v>230</v>
      </c>
      <c r="AP18" s="77">
        <v>140</v>
      </c>
      <c r="AQ18" s="77">
        <v>375</v>
      </c>
      <c r="AR18" s="77">
        <v>3</v>
      </c>
      <c r="AS18" s="77">
        <v>150</v>
      </c>
      <c r="AT18" s="77"/>
      <c r="AU18" s="77"/>
      <c r="AV18" s="77">
        <v>1</v>
      </c>
      <c r="AW18" s="77">
        <v>50</v>
      </c>
      <c r="AX18" s="77"/>
      <c r="AY18" s="77"/>
      <c r="AZ18" s="77">
        <v>7</v>
      </c>
      <c r="BA18" s="77">
        <v>95</v>
      </c>
      <c r="BB18" s="77">
        <v>7</v>
      </c>
      <c r="BC18" s="77">
        <v>14</v>
      </c>
      <c r="BD18" s="77">
        <v>13</v>
      </c>
      <c r="BE18" s="77">
        <v>277</v>
      </c>
      <c r="BF18" s="77">
        <v>24</v>
      </c>
      <c r="BG18" s="77">
        <v>120</v>
      </c>
      <c r="BH18" s="77">
        <v>5</v>
      </c>
      <c r="BI18" s="77">
        <v>81</v>
      </c>
      <c r="BJ18" s="77">
        <v>71</v>
      </c>
      <c r="BK18" s="77">
        <v>93</v>
      </c>
      <c r="BL18" s="77">
        <v>8</v>
      </c>
      <c r="BM18" s="77">
        <v>143</v>
      </c>
      <c r="BN18" s="77">
        <v>3</v>
      </c>
      <c r="BO18" s="77">
        <v>3</v>
      </c>
      <c r="BP18" s="77">
        <v>13</v>
      </c>
      <c r="BQ18" s="77">
        <v>136.5</v>
      </c>
      <c r="BR18" s="77">
        <v>52</v>
      </c>
      <c r="BS18" s="77">
        <v>77</v>
      </c>
    </row>
    <row r="19" spans="1:71" ht="14.25" customHeight="1">
      <c r="A19" s="67">
        <v>15</v>
      </c>
      <c r="B19" s="67" t="s">
        <v>53</v>
      </c>
      <c r="C19" s="67">
        <v>9677</v>
      </c>
      <c r="D19" s="66" t="s">
        <v>241</v>
      </c>
      <c r="E19" s="66">
        <f t="shared" si="0"/>
        <v>1</v>
      </c>
      <c r="F19" s="65" t="s">
        <v>64</v>
      </c>
      <c r="G19" s="39">
        <f t="shared" si="1"/>
        <v>21</v>
      </c>
      <c r="H19" s="39">
        <f t="shared" si="2"/>
        <v>18</v>
      </c>
      <c r="I19" s="25"/>
      <c r="J19" s="76"/>
      <c r="K19" s="77">
        <v>1</v>
      </c>
      <c r="L19" s="77"/>
      <c r="M19" s="77">
        <v>2</v>
      </c>
      <c r="N19" s="77">
        <v>11</v>
      </c>
      <c r="O19" s="77">
        <v>1</v>
      </c>
      <c r="P19" s="77"/>
      <c r="Q19" s="77">
        <v>2</v>
      </c>
      <c r="R19" s="77">
        <v>4</v>
      </c>
      <c r="S19" s="77"/>
      <c r="T19" s="77">
        <v>3</v>
      </c>
      <c r="U19" s="77">
        <v>2</v>
      </c>
      <c r="V19" s="77">
        <v>4</v>
      </c>
      <c r="W19" s="77">
        <v>5</v>
      </c>
      <c r="X19" s="77">
        <v>2</v>
      </c>
      <c r="Y19" s="77">
        <v>1</v>
      </c>
      <c r="Z19" s="77"/>
      <c r="AA19" s="77">
        <v>1</v>
      </c>
      <c r="AB19" s="77"/>
      <c r="AC19" s="77">
        <v>2</v>
      </c>
      <c r="AD19" s="77"/>
      <c r="AE19" s="77"/>
      <c r="AF19" s="77"/>
      <c r="AG19" s="77">
        <v>1</v>
      </c>
      <c r="AH19" s="77">
        <v>14</v>
      </c>
      <c r="AI19" s="77"/>
      <c r="AJ19" s="77"/>
      <c r="AK19" s="77"/>
      <c r="AL19" s="77"/>
      <c r="AM19" s="77"/>
      <c r="AN19" s="77"/>
      <c r="AO19" s="77"/>
      <c r="AP19" s="77"/>
      <c r="AQ19" s="77"/>
      <c r="AR19" s="77">
        <v>1</v>
      </c>
      <c r="AS19" s="77">
        <v>60</v>
      </c>
      <c r="AT19" s="77"/>
      <c r="AU19" s="77"/>
      <c r="AV19" s="77"/>
      <c r="AW19" s="77"/>
      <c r="AX19" s="77"/>
      <c r="AY19" s="77"/>
      <c r="AZ19" s="77"/>
      <c r="BA19" s="77"/>
      <c r="BB19" s="77">
        <v>5</v>
      </c>
      <c r="BC19" s="77">
        <v>12</v>
      </c>
      <c r="BD19" s="77"/>
      <c r="BE19" s="77"/>
      <c r="BF19" s="77">
        <v>1</v>
      </c>
      <c r="BG19" s="77">
        <v>2</v>
      </c>
      <c r="BH19" s="77"/>
      <c r="BI19" s="77"/>
      <c r="BJ19" s="77"/>
      <c r="BK19" s="77"/>
      <c r="BL19" s="77"/>
      <c r="BM19" s="77"/>
      <c r="BN19" s="77">
        <v>2</v>
      </c>
      <c r="BO19" s="77">
        <v>30</v>
      </c>
      <c r="BP19" s="77"/>
      <c r="BQ19" s="77"/>
      <c r="BR19" s="77">
        <v>10</v>
      </c>
      <c r="BS19" s="77">
        <v>45</v>
      </c>
    </row>
    <row r="20" spans="1:71" ht="14.25" customHeight="1">
      <c r="A20" s="67">
        <v>16</v>
      </c>
      <c r="B20" s="67" t="s">
        <v>53</v>
      </c>
      <c r="C20" s="67">
        <v>9679</v>
      </c>
      <c r="D20" s="66" t="s">
        <v>242</v>
      </c>
      <c r="E20" s="66" t="str">
        <f t="shared" si="0"/>
        <v/>
      </c>
      <c r="F20" s="65" t="s">
        <v>66</v>
      </c>
      <c r="G20" s="39">
        <f t="shared" si="1"/>
        <v>21</v>
      </c>
      <c r="H20" s="39">
        <f t="shared" si="2"/>
        <v>15</v>
      </c>
      <c r="I20" s="25"/>
      <c r="J20" s="76"/>
      <c r="K20" s="77">
        <v>2</v>
      </c>
      <c r="L20" s="77">
        <v>3</v>
      </c>
      <c r="M20" s="77">
        <v>3</v>
      </c>
      <c r="N20" s="77">
        <v>4</v>
      </c>
      <c r="O20" s="77">
        <v>4</v>
      </c>
      <c r="P20" s="77">
        <v>2</v>
      </c>
      <c r="Q20" s="77"/>
      <c r="R20" s="77">
        <v>3</v>
      </c>
      <c r="S20" s="77"/>
      <c r="T20" s="77">
        <v>3</v>
      </c>
      <c r="U20" s="77">
        <v>1</v>
      </c>
      <c r="V20" s="77">
        <v>1</v>
      </c>
      <c r="W20" s="77">
        <v>2</v>
      </c>
      <c r="X20" s="77">
        <v>4</v>
      </c>
      <c r="Y20" s="77">
        <v>2</v>
      </c>
      <c r="Z20" s="77">
        <v>2</v>
      </c>
      <c r="AA20" s="77"/>
      <c r="AB20" s="77"/>
      <c r="AC20" s="77"/>
      <c r="AD20" s="77">
        <v>8</v>
      </c>
      <c r="AE20" s="77"/>
      <c r="AF20" s="77">
        <v>10</v>
      </c>
      <c r="AG20" s="77">
        <v>1</v>
      </c>
      <c r="AH20" s="77">
        <v>9</v>
      </c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>
        <v>1</v>
      </c>
      <c r="AW20" s="77">
        <v>20</v>
      </c>
      <c r="AX20" s="77"/>
      <c r="AY20" s="77"/>
      <c r="AZ20" s="77"/>
      <c r="BA20" s="77"/>
      <c r="BB20" s="77">
        <v>3</v>
      </c>
      <c r="BC20" s="77">
        <v>12</v>
      </c>
      <c r="BD20" s="77"/>
      <c r="BE20" s="77"/>
      <c r="BF20" s="77"/>
      <c r="BG20" s="77"/>
      <c r="BH20" s="77"/>
      <c r="BI20" s="77"/>
      <c r="BJ20" s="77">
        <v>5</v>
      </c>
      <c r="BK20" s="77">
        <v>12</v>
      </c>
      <c r="BL20" s="77"/>
      <c r="BM20" s="77"/>
      <c r="BN20" s="77">
        <v>2</v>
      </c>
      <c r="BO20" s="77">
        <v>4</v>
      </c>
      <c r="BP20" s="77"/>
      <c r="BQ20" s="77"/>
      <c r="BR20" s="77"/>
      <c r="BS20" s="77"/>
    </row>
    <row r="21" spans="1:71" ht="14.25" customHeight="1">
      <c r="A21" s="67">
        <v>17</v>
      </c>
      <c r="B21" s="67" t="s">
        <v>53</v>
      </c>
      <c r="C21" s="67">
        <v>9686</v>
      </c>
      <c r="D21" s="66" t="s">
        <v>243</v>
      </c>
      <c r="E21" s="66">
        <f t="shared" si="0"/>
        <v>1</v>
      </c>
      <c r="F21" s="65" t="s">
        <v>64</v>
      </c>
      <c r="G21" s="39">
        <f t="shared" si="1"/>
        <v>75</v>
      </c>
      <c r="H21" s="39">
        <f t="shared" si="2"/>
        <v>15</v>
      </c>
      <c r="I21" s="25"/>
      <c r="J21" s="76"/>
      <c r="K21" s="77">
        <v>1</v>
      </c>
      <c r="L21" s="77"/>
      <c r="M21" s="77">
        <v>3</v>
      </c>
      <c r="N21" s="77">
        <v>50</v>
      </c>
      <c r="O21" s="77"/>
      <c r="P21" s="77"/>
      <c r="Q21" s="77">
        <v>3</v>
      </c>
      <c r="R21" s="77">
        <v>18</v>
      </c>
      <c r="S21" s="77"/>
      <c r="T21" s="77"/>
      <c r="U21" s="77"/>
      <c r="V21" s="77"/>
      <c r="W21" s="77">
        <v>8</v>
      </c>
      <c r="X21" s="77"/>
      <c r="Y21" s="77"/>
      <c r="Z21" s="77">
        <v>2</v>
      </c>
      <c r="AA21" s="77">
        <v>5</v>
      </c>
      <c r="AB21" s="77"/>
      <c r="AC21" s="77">
        <v>5</v>
      </c>
      <c r="AD21" s="77">
        <v>4</v>
      </c>
      <c r="AE21" s="77">
        <v>10</v>
      </c>
      <c r="AF21" s="77">
        <v>2</v>
      </c>
      <c r="AG21" s="77">
        <v>2</v>
      </c>
      <c r="AH21" s="77">
        <v>47</v>
      </c>
      <c r="AI21" s="77"/>
      <c r="AJ21" s="77"/>
      <c r="AK21" s="77"/>
      <c r="AL21" s="77"/>
      <c r="AM21" s="77"/>
      <c r="AN21" s="77">
        <v>5</v>
      </c>
      <c r="AO21" s="77">
        <v>20</v>
      </c>
      <c r="AP21" s="77">
        <v>10</v>
      </c>
      <c r="AQ21" s="77">
        <v>55</v>
      </c>
      <c r="AR21" s="77">
        <v>1</v>
      </c>
      <c r="AS21" s="77">
        <v>50</v>
      </c>
      <c r="AT21" s="77"/>
      <c r="AU21" s="77"/>
      <c r="AV21" s="77"/>
      <c r="AW21" s="77"/>
      <c r="AX21" s="77"/>
      <c r="AY21" s="77"/>
      <c r="AZ21" s="77">
        <v>1</v>
      </c>
      <c r="BA21" s="77">
        <v>10</v>
      </c>
      <c r="BB21" s="77">
        <v>8</v>
      </c>
      <c r="BC21" s="77">
        <v>20</v>
      </c>
      <c r="BD21" s="77">
        <v>1</v>
      </c>
      <c r="BE21" s="77">
        <v>20</v>
      </c>
      <c r="BF21" s="77">
        <v>2</v>
      </c>
      <c r="BG21" s="77">
        <v>3</v>
      </c>
      <c r="BH21" s="77"/>
      <c r="BI21" s="77"/>
      <c r="BJ21" s="77"/>
      <c r="BK21" s="77"/>
      <c r="BL21" s="77"/>
      <c r="BM21" s="77"/>
      <c r="BN21" s="77">
        <v>1</v>
      </c>
      <c r="BO21" s="77">
        <v>7</v>
      </c>
      <c r="BP21" s="77"/>
      <c r="BQ21" s="77"/>
      <c r="BR21" s="77"/>
      <c r="BS21" s="77"/>
    </row>
    <row r="22" spans="1:71" ht="14.25" customHeight="1">
      <c r="A22" s="67">
        <v>18</v>
      </c>
      <c r="B22" s="67" t="s">
        <v>53</v>
      </c>
      <c r="C22" s="67">
        <v>9687</v>
      </c>
      <c r="D22" s="66" t="s">
        <v>244</v>
      </c>
      <c r="E22" s="66">
        <f t="shared" si="0"/>
        <v>1</v>
      </c>
      <c r="F22" s="65" t="s">
        <v>64</v>
      </c>
      <c r="G22" s="39">
        <f t="shared" si="1"/>
        <v>80</v>
      </c>
      <c r="H22" s="39">
        <f t="shared" si="2"/>
        <v>0</v>
      </c>
      <c r="I22" s="25"/>
      <c r="J22" s="76"/>
      <c r="K22" s="77">
        <v>5</v>
      </c>
      <c r="L22" s="77">
        <v>5</v>
      </c>
      <c r="M22" s="77">
        <v>1</v>
      </c>
      <c r="N22" s="77">
        <v>47</v>
      </c>
      <c r="O22" s="77">
        <v>5</v>
      </c>
      <c r="P22" s="77">
        <v>4</v>
      </c>
      <c r="Q22" s="77">
        <v>1</v>
      </c>
      <c r="R22" s="77">
        <v>12</v>
      </c>
      <c r="S22" s="77">
        <v>0</v>
      </c>
      <c r="T22" s="77"/>
      <c r="U22" s="77"/>
      <c r="V22" s="77"/>
      <c r="W22" s="77"/>
      <c r="X22" s="77"/>
      <c r="Y22" s="77"/>
      <c r="Z22" s="77"/>
      <c r="AA22" s="77"/>
      <c r="AB22" s="77">
        <v>6</v>
      </c>
      <c r="AC22" s="77">
        <v>5</v>
      </c>
      <c r="AD22" s="77"/>
      <c r="AE22" s="77"/>
      <c r="AF22" s="77">
        <v>3</v>
      </c>
      <c r="AG22" s="77"/>
      <c r="AH22" s="77">
        <v>35</v>
      </c>
      <c r="AI22" s="77"/>
      <c r="AJ22" s="77"/>
      <c r="AK22" s="77"/>
      <c r="AL22" s="77"/>
      <c r="AM22" s="77"/>
      <c r="AN22" s="77"/>
      <c r="AO22" s="77"/>
      <c r="AP22" s="77"/>
      <c r="AQ22" s="77">
        <v>40</v>
      </c>
      <c r="AR22" s="77">
        <v>1</v>
      </c>
      <c r="AS22" s="77">
        <v>0.5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>
        <v>1</v>
      </c>
      <c r="BM22" s="77">
        <v>9</v>
      </c>
      <c r="BN22" s="77"/>
      <c r="BO22" s="77"/>
      <c r="BP22" s="77">
        <v>2</v>
      </c>
      <c r="BQ22" s="77">
        <v>2</v>
      </c>
      <c r="BR22" s="77"/>
      <c r="BS22" s="77"/>
    </row>
    <row r="23" spans="1:71" ht="14.25" customHeight="1">
      <c r="A23" s="67">
        <v>19</v>
      </c>
      <c r="B23" s="67" t="s">
        <v>53</v>
      </c>
      <c r="C23" s="67">
        <v>9692</v>
      </c>
      <c r="D23" s="66" t="s">
        <v>245</v>
      </c>
      <c r="E23" s="66">
        <f t="shared" si="0"/>
        <v>1</v>
      </c>
      <c r="F23" s="65" t="s">
        <v>64</v>
      </c>
      <c r="G23" s="39">
        <f t="shared" si="1"/>
        <v>86</v>
      </c>
      <c r="H23" s="39">
        <f t="shared" si="2"/>
        <v>4</v>
      </c>
      <c r="I23" s="25"/>
      <c r="J23" s="76"/>
      <c r="K23" s="77"/>
      <c r="L23" s="77"/>
      <c r="M23" s="77">
        <v>11</v>
      </c>
      <c r="N23" s="77">
        <v>41</v>
      </c>
      <c r="O23" s="77"/>
      <c r="P23" s="77"/>
      <c r="Q23" s="77">
        <v>9</v>
      </c>
      <c r="R23" s="77">
        <v>25</v>
      </c>
      <c r="S23" s="77"/>
      <c r="T23" s="77"/>
      <c r="U23" s="77"/>
      <c r="V23" s="77"/>
      <c r="W23" s="77">
        <v>2</v>
      </c>
      <c r="X23" s="77"/>
      <c r="Y23" s="77"/>
      <c r="Z23" s="77"/>
      <c r="AA23" s="77">
        <v>2</v>
      </c>
      <c r="AB23" s="77">
        <v>10</v>
      </c>
      <c r="AC23" s="77">
        <v>4</v>
      </c>
      <c r="AD23" s="77"/>
      <c r="AE23" s="77"/>
      <c r="AF23" s="77"/>
      <c r="AG23" s="77">
        <v>1</v>
      </c>
      <c r="AH23" s="77">
        <v>51</v>
      </c>
      <c r="AI23" s="77"/>
      <c r="AJ23" s="77"/>
      <c r="AK23" s="77"/>
      <c r="AL23" s="77"/>
      <c r="AM23" s="77"/>
      <c r="AN23" s="77"/>
      <c r="AO23" s="77"/>
      <c r="AP23" s="77"/>
      <c r="AQ23" s="77">
        <v>15</v>
      </c>
      <c r="AR23" s="77">
        <v>1</v>
      </c>
      <c r="AS23" s="77">
        <v>28</v>
      </c>
      <c r="AT23" s="77"/>
      <c r="AU23" s="77"/>
      <c r="AV23" s="77"/>
      <c r="AW23" s="77"/>
      <c r="AX23" s="77"/>
      <c r="AY23" s="77"/>
      <c r="AZ23" s="77"/>
      <c r="BA23" s="77"/>
      <c r="BB23" s="77">
        <v>11</v>
      </c>
      <c r="BC23" s="77">
        <v>22</v>
      </c>
      <c r="BD23" s="77"/>
      <c r="BE23" s="77"/>
      <c r="BF23" s="77"/>
      <c r="BG23" s="77"/>
      <c r="BH23" s="77"/>
      <c r="BI23" s="77"/>
      <c r="BJ23" s="77"/>
      <c r="BK23" s="77"/>
      <c r="BL23" s="77">
        <v>1</v>
      </c>
      <c r="BM23" s="77">
        <v>8</v>
      </c>
      <c r="BN23" s="77">
        <v>15</v>
      </c>
      <c r="BO23" s="77">
        <v>27</v>
      </c>
      <c r="BP23" s="77"/>
      <c r="BQ23" s="77"/>
      <c r="BR23" s="77">
        <v>17</v>
      </c>
      <c r="BS23" s="77">
        <v>11</v>
      </c>
    </row>
    <row r="24" spans="1:71" ht="14.25" customHeight="1">
      <c r="A24" s="67">
        <v>20</v>
      </c>
      <c r="B24" s="67" t="s">
        <v>53</v>
      </c>
      <c r="C24" s="67">
        <v>9695</v>
      </c>
      <c r="D24" s="66" t="s">
        <v>246</v>
      </c>
      <c r="E24" s="66">
        <f t="shared" si="0"/>
        <v>1</v>
      </c>
      <c r="F24" s="65" t="s">
        <v>64</v>
      </c>
      <c r="G24" s="39">
        <f t="shared" si="1"/>
        <v>127</v>
      </c>
      <c r="H24" s="39">
        <f t="shared" si="2"/>
        <v>41</v>
      </c>
      <c r="I24" s="25"/>
      <c r="J24" s="76"/>
      <c r="K24" s="77">
        <v>2</v>
      </c>
      <c r="L24" s="77">
        <v>6</v>
      </c>
      <c r="M24" s="77">
        <v>9</v>
      </c>
      <c r="N24" s="77">
        <v>65</v>
      </c>
      <c r="O24" s="77"/>
      <c r="P24" s="77">
        <v>2</v>
      </c>
      <c r="Q24" s="77">
        <v>5</v>
      </c>
      <c r="R24" s="77">
        <v>38</v>
      </c>
      <c r="S24" s="77"/>
      <c r="T24" s="77">
        <v>2</v>
      </c>
      <c r="U24" s="77">
        <v>2</v>
      </c>
      <c r="V24" s="77">
        <v>5</v>
      </c>
      <c r="W24" s="77">
        <v>16</v>
      </c>
      <c r="X24" s="77">
        <v>1</v>
      </c>
      <c r="Y24" s="77">
        <v>2</v>
      </c>
      <c r="Z24" s="77">
        <v>3</v>
      </c>
      <c r="AA24" s="77">
        <v>10</v>
      </c>
      <c r="AB24" s="77">
        <v>5</v>
      </c>
      <c r="AC24" s="77">
        <v>7</v>
      </c>
      <c r="AD24" s="77">
        <v>3</v>
      </c>
      <c r="AE24" s="77">
        <v>5</v>
      </c>
      <c r="AF24" s="77">
        <v>4</v>
      </c>
      <c r="AG24" s="77"/>
      <c r="AH24" s="77">
        <v>103</v>
      </c>
      <c r="AI24" s="77">
        <v>1</v>
      </c>
      <c r="AJ24" s="77"/>
      <c r="AK24" s="77"/>
      <c r="AL24" s="77"/>
      <c r="AM24" s="77"/>
      <c r="AN24" s="77"/>
      <c r="AO24" s="77"/>
      <c r="AP24" s="77"/>
      <c r="AQ24" s="77">
        <v>22</v>
      </c>
      <c r="AR24" s="77">
        <v>1</v>
      </c>
      <c r="AS24" s="77">
        <v>50</v>
      </c>
      <c r="AT24" s="77"/>
      <c r="AU24" s="77"/>
      <c r="AV24" s="77"/>
      <c r="AW24" s="77"/>
      <c r="AX24" s="77"/>
      <c r="AY24" s="77"/>
      <c r="AZ24" s="77">
        <v>1</v>
      </c>
      <c r="BA24" s="77">
        <v>25</v>
      </c>
      <c r="BB24" s="77">
        <v>21</v>
      </c>
      <c r="BC24" s="77">
        <v>21.5</v>
      </c>
      <c r="BD24" s="77"/>
      <c r="BE24" s="77"/>
      <c r="BF24" s="77"/>
      <c r="BG24" s="77"/>
      <c r="BH24" s="77"/>
      <c r="BI24" s="77"/>
      <c r="BJ24" s="77">
        <v>2</v>
      </c>
      <c r="BK24" s="77">
        <v>3</v>
      </c>
      <c r="BL24" s="77">
        <v>2</v>
      </c>
      <c r="BM24" s="77">
        <v>36</v>
      </c>
      <c r="BN24" s="77"/>
      <c r="BO24" s="77"/>
      <c r="BP24" s="77">
        <v>2</v>
      </c>
      <c r="BQ24" s="77">
        <v>3.5</v>
      </c>
      <c r="BR24" s="77">
        <v>84</v>
      </c>
      <c r="BS24" s="77">
        <v>55</v>
      </c>
    </row>
    <row r="25" spans="1:71" ht="14.25" customHeight="1">
      <c r="A25" s="67">
        <v>21</v>
      </c>
      <c r="B25" s="67" t="s">
        <v>53</v>
      </c>
      <c r="C25" s="67">
        <v>9696</v>
      </c>
      <c r="D25" s="64" t="s">
        <v>247</v>
      </c>
      <c r="E25" s="66">
        <f t="shared" si="0"/>
        <v>1</v>
      </c>
      <c r="F25" s="65" t="s">
        <v>64</v>
      </c>
      <c r="G25" s="39">
        <f t="shared" si="1"/>
        <v>12</v>
      </c>
      <c r="H25" s="39">
        <f t="shared" si="2"/>
        <v>3</v>
      </c>
      <c r="I25" s="25"/>
      <c r="J25" s="76"/>
      <c r="K25" s="77"/>
      <c r="L25" s="77"/>
      <c r="M25" s="77">
        <v>1</v>
      </c>
      <c r="N25" s="77">
        <v>6</v>
      </c>
      <c r="O25" s="77"/>
      <c r="P25" s="77"/>
      <c r="Q25" s="77">
        <v>1</v>
      </c>
      <c r="R25" s="77">
        <v>4</v>
      </c>
      <c r="S25" s="77"/>
      <c r="T25" s="77"/>
      <c r="U25" s="77"/>
      <c r="V25" s="77"/>
      <c r="W25" s="77">
        <v>1</v>
      </c>
      <c r="X25" s="77"/>
      <c r="Y25" s="77"/>
      <c r="Z25" s="77"/>
      <c r="AA25" s="77">
        <v>2</v>
      </c>
      <c r="AB25" s="77"/>
      <c r="AC25" s="77">
        <v>1</v>
      </c>
      <c r="AD25" s="77"/>
      <c r="AE25" s="77"/>
      <c r="AF25" s="77"/>
      <c r="AG25" s="77"/>
      <c r="AH25" s="77">
        <v>12</v>
      </c>
      <c r="AI25" s="77">
        <v>1</v>
      </c>
      <c r="AJ25" s="77"/>
      <c r="AK25" s="77"/>
      <c r="AL25" s="77"/>
      <c r="AM25" s="77"/>
      <c r="AN25" s="77"/>
      <c r="AO25" s="77"/>
      <c r="AP25" s="77"/>
      <c r="AQ25" s="77"/>
      <c r="AR25" s="77">
        <v>1</v>
      </c>
      <c r="AS25" s="77">
        <v>8</v>
      </c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>
        <v>1</v>
      </c>
      <c r="BK25" s="77">
        <v>1</v>
      </c>
      <c r="BL25" s="77"/>
      <c r="BM25" s="77"/>
      <c r="BN25" s="77">
        <v>3</v>
      </c>
      <c r="BO25" s="77">
        <v>3</v>
      </c>
      <c r="BP25" s="77"/>
      <c r="BQ25" s="77"/>
      <c r="BR25" s="77"/>
      <c r="BS25" s="77"/>
    </row>
    <row r="26" spans="1:71" ht="14.25" customHeight="1">
      <c r="A26" s="67">
        <v>22</v>
      </c>
      <c r="B26" s="67" t="s">
        <v>53</v>
      </c>
      <c r="C26" s="67">
        <v>9707</v>
      </c>
      <c r="D26" s="66" t="s">
        <v>248</v>
      </c>
      <c r="E26" s="66">
        <f t="shared" si="0"/>
        <v>1</v>
      </c>
      <c r="F26" s="65" t="s">
        <v>64</v>
      </c>
      <c r="G26" s="39">
        <f t="shared" si="1"/>
        <v>89</v>
      </c>
      <c r="H26" s="39">
        <f t="shared" si="2"/>
        <v>82</v>
      </c>
      <c r="I26" s="25"/>
      <c r="J26" s="76"/>
      <c r="K26" s="76"/>
      <c r="L26" s="76">
        <v>2</v>
      </c>
      <c r="M26" s="76">
        <v>4</v>
      </c>
      <c r="N26" s="76">
        <v>52</v>
      </c>
      <c r="O26" s="76"/>
      <c r="P26" s="76">
        <v>1</v>
      </c>
      <c r="Q26" s="76">
        <v>1</v>
      </c>
      <c r="R26" s="76">
        <v>29</v>
      </c>
      <c r="S26" s="76"/>
      <c r="T26" s="76">
        <v>2</v>
      </c>
      <c r="U26" s="76">
        <v>1</v>
      </c>
      <c r="V26" s="76">
        <v>6</v>
      </c>
      <c r="W26" s="76">
        <v>35</v>
      </c>
      <c r="X26" s="76">
        <v>2</v>
      </c>
      <c r="Y26" s="76"/>
      <c r="Z26" s="76">
        <v>5</v>
      </c>
      <c r="AA26" s="76">
        <v>31</v>
      </c>
      <c r="AB26" s="76"/>
      <c r="AC26" s="76">
        <v>14</v>
      </c>
      <c r="AD26" s="76"/>
      <c r="AE26" s="76"/>
      <c r="AF26" s="76">
        <v>4</v>
      </c>
      <c r="AG26" s="76"/>
      <c r="AH26" s="76">
        <v>44</v>
      </c>
      <c r="AI26" s="76">
        <v>1</v>
      </c>
      <c r="AJ26" s="76"/>
      <c r="AK26" s="76"/>
      <c r="AL26" s="76"/>
      <c r="AM26" s="76"/>
      <c r="AN26" s="76"/>
      <c r="AO26" s="76"/>
      <c r="AP26" s="76"/>
      <c r="AQ26" s="76"/>
      <c r="AR26" s="76">
        <v>1</v>
      </c>
      <c r="AS26" s="76"/>
      <c r="AT26" s="76"/>
      <c r="AU26" s="76"/>
      <c r="AV26" s="76"/>
      <c r="AW26" s="76"/>
      <c r="AX26" s="76"/>
      <c r="AY26" s="76"/>
      <c r="AZ26" s="76"/>
      <c r="BA26" s="76"/>
      <c r="BB26" s="76">
        <v>33</v>
      </c>
      <c r="BC26" s="76">
        <v>15</v>
      </c>
      <c r="BD26" s="76"/>
      <c r="BE26" s="76"/>
      <c r="BF26" s="76"/>
      <c r="BG26" s="76"/>
      <c r="BH26" s="76"/>
      <c r="BI26" s="76"/>
      <c r="BJ26" s="76"/>
      <c r="BK26" s="76"/>
      <c r="BL26" s="76">
        <v>1</v>
      </c>
      <c r="BM26" s="76">
        <v>13.5</v>
      </c>
      <c r="BN26" s="76"/>
      <c r="BO26" s="76"/>
      <c r="BP26" s="76">
        <v>1</v>
      </c>
      <c r="BQ26" s="76">
        <v>1</v>
      </c>
      <c r="BR26" s="76"/>
      <c r="BS26" s="76"/>
    </row>
    <row r="27" spans="1:71" ht="14.25" customHeight="1">
      <c r="A27" s="67">
        <v>23</v>
      </c>
      <c r="B27" s="67" t="s">
        <v>53</v>
      </c>
      <c r="C27" s="67">
        <v>19769</v>
      </c>
      <c r="D27" s="66" t="s">
        <v>249</v>
      </c>
      <c r="E27" s="66">
        <f t="shared" si="0"/>
        <v>1</v>
      </c>
      <c r="F27" s="65" t="s">
        <v>64</v>
      </c>
      <c r="G27" s="39">
        <f t="shared" si="1"/>
        <v>97</v>
      </c>
      <c r="H27" s="39">
        <f t="shared" si="2"/>
        <v>10</v>
      </c>
      <c r="I27" s="25"/>
      <c r="J27" s="76"/>
      <c r="K27" s="136">
        <v>2</v>
      </c>
      <c r="L27" s="136">
        <v>2</v>
      </c>
      <c r="M27" s="136">
        <v>12</v>
      </c>
      <c r="N27" s="136">
        <v>51</v>
      </c>
      <c r="O27" s="136">
        <v>1</v>
      </c>
      <c r="P27" s="136">
        <v>3</v>
      </c>
      <c r="Q27" s="136">
        <v>2</v>
      </c>
      <c r="R27" s="136">
        <v>24</v>
      </c>
      <c r="S27" s="136"/>
      <c r="T27" s="136">
        <v>2</v>
      </c>
      <c r="U27" s="136"/>
      <c r="V27" s="136">
        <v>2</v>
      </c>
      <c r="W27" s="136">
        <v>3</v>
      </c>
      <c r="X27" s="136">
        <v>3</v>
      </c>
      <c r="Y27" s="136"/>
      <c r="Z27" s="136"/>
      <c r="AA27" s="136"/>
      <c r="AB27" s="136"/>
      <c r="AC27" s="136">
        <v>11</v>
      </c>
      <c r="AD27" s="136">
        <v>1</v>
      </c>
      <c r="AE27" s="136"/>
      <c r="AF27" s="136">
        <v>4</v>
      </c>
      <c r="AG27" s="136"/>
      <c r="AH27" s="136">
        <v>44</v>
      </c>
      <c r="AI27" s="136">
        <v>2</v>
      </c>
      <c r="AJ27" s="136"/>
      <c r="AK27" s="136"/>
      <c r="AL27" s="136"/>
      <c r="AM27" s="136"/>
      <c r="AN27" s="136"/>
      <c r="AO27" s="136"/>
      <c r="AP27" s="136"/>
      <c r="AQ27" s="136">
        <v>18</v>
      </c>
      <c r="AR27" s="136">
        <v>1</v>
      </c>
      <c r="AS27" s="136">
        <v>40</v>
      </c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36"/>
      <c r="BH27" s="136"/>
      <c r="BI27" s="136"/>
      <c r="BJ27" s="136"/>
      <c r="BK27" s="136"/>
      <c r="BL27" s="136">
        <v>1</v>
      </c>
      <c r="BM27" s="136">
        <v>10</v>
      </c>
      <c r="BN27" s="136"/>
      <c r="BO27" s="136"/>
      <c r="BP27" s="136"/>
      <c r="BQ27" s="136"/>
      <c r="BR27" s="136"/>
      <c r="BS27" s="136"/>
    </row>
    <row r="28" spans="1:71" ht="14.25" customHeight="1">
      <c r="A28" s="67">
        <v>24</v>
      </c>
      <c r="B28" s="67" t="s">
        <v>53</v>
      </c>
      <c r="C28" s="67">
        <v>19095</v>
      </c>
      <c r="D28" s="66" t="s">
        <v>250</v>
      </c>
      <c r="E28" s="66" t="str">
        <f t="shared" si="0"/>
        <v/>
      </c>
      <c r="F28" s="65" t="s">
        <v>66</v>
      </c>
      <c r="G28" s="39">
        <f t="shared" ref="G28:G38" si="3">SUM(J28:R28)</f>
        <v>89</v>
      </c>
      <c r="H28" s="39">
        <f t="shared" si="2"/>
        <v>69</v>
      </c>
      <c r="I28" s="25"/>
      <c r="J28" s="76"/>
      <c r="K28" s="77"/>
      <c r="L28" s="77">
        <v>3</v>
      </c>
      <c r="M28" s="77">
        <v>34</v>
      </c>
      <c r="N28" s="77">
        <v>24</v>
      </c>
      <c r="O28" s="77"/>
      <c r="P28" s="77">
        <v>3</v>
      </c>
      <c r="Q28" s="77">
        <v>12</v>
      </c>
      <c r="R28" s="77">
        <v>13</v>
      </c>
      <c r="S28" s="77"/>
      <c r="T28" s="77">
        <v>9</v>
      </c>
      <c r="U28" s="77">
        <v>8</v>
      </c>
      <c r="V28" s="77">
        <v>8</v>
      </c>
      <c r="W28" s="77">
        <v>5</v>
      </c>
      <c r="X28" s="77">
        <v>4</v>
      </c>
      <c r="Y28" s="77">
        <v>7</v>
      </c>
      <c r="Z28" s="77">
        <v>17</v>
      </c>
      <c r="AA28" s="77">
        <v>11</v>
      </c>
      <c r="AB28" s="77"/>
      <c r="AC28" s="77"/>
      <c r="AD28" s="77"/>
      <c r="AE28" s="77"/>
      <c r="AF28" s="77">
        <v>13</v>
      </c>
      <c r="AG28" s="77">
        <v>7</v>
      </c>
      <c r="AH28" s="77">
        <v>45</v>
      </c>
      <c r="AI28" s="77"/>
      <c r="AJ28" s="77"/>
      <c r="AK28" s="77"/>
      <c r="AL28" s="77"/>
      <c r="AM28" s="77"/>
      <c r="AN28" s="77"/>
      <c r="AO28" s="77">
        <v>6</v>
      </c>
      <c r="AP28" s="77">
        <v>3</v>
      </c>
      <c r="AQ28" s="77">
        <v>5</v>
      </c>
      <c r="AR28" s="77">
        <v>1</v>
      </c>
      <c r="AS28" s="77">
        <v>50</v>
      </c>
      <c r="AT28" s="77"/>
      <c r="AU28" s="77"/>
      <c r="AV28" s="77"/>
      <c r="AW28" s="77"/>
      <c r="AX28" s="77"/>
      <c r="AY28" s="77"/>
      <c r="AZ28" s="77">
        <v>1</v>
      </c>
      <c r="BA28" s="77">
        <v>8</v>
      </c>
      <c r="BB28" s="77">
        <v>4</v>
      </c>
      <c r="BC28" s="77">
        <v>11</v>
      </c>
      <c r="BD28" s="77"/>
      <c r="BE28" s="77"/>
      <c r="BF28" s="77">
        <v>1</v>
      </c>
      <c r="BG28" s="77">
        <v>4</v>
      </c>
      <c r="BH28" s="77"/>
      <c r="BI28" s="77"/>
      <c r="BJ28" s="77"/>
      <c r="BK28" s="77"/>
      <c r="BL28" s="77">
        <v>1</v>
      </c>
      <c r="BM28" s="77">
        <v>5</v>
      </c>
      <c r="BN28" s="77">
        <v>1</v>
      </c>
      <c r="BO28" s="77">
        <v>4</v>
      </c>
      <c r="BP28" s="77"/>
      <c r="BQ28" s="77"/>
      <c r="BR28" s="77"/>
      <c r="BS28" s="77"/>
    </row>
    <row r="29" spans="1:71" ht="14.25" customHeight="1">
      <c r="A29" s="67">
        <v>25</v>
      </c>
      <c r="B29" s="67" t="s">
        <v>53</v>
      </c>
      <c r="C29" s="67">
        <v>9739</v>
      </c>
      <c r="D29" s="66" t="s">
        <v>251</v>
      </c>
      <c r="E29" s="66">
        <f t="shared" si="0"/>
        <v>1</v>
      </c>
      <c r="F29" s="65" t="s">
        <v>64</v>
      </c>
      <c r="G29" s="39">
        <f t="shared" si="3"/>
        <v>12</v>
      </c>
      <c r="H29" s="39">
        <f t="shared" si="2"/>
        <v>0</v>
      </c>
      <c r="I29" s="25"/>
      <c r="J29" s="76"/>
      <c r="K29" s="76"/>
      <c r="L29" s="76"/>
      <c r="M29" s="76">
        <v>1</v>
      </c>
      <c r="N29" s="76">
        <v>7</v>
      </c>
      <c r="O29" s="76"/>
      <c r="P29" s="76"/>
      <c r="Q29" s="76">
        <v>1</v>
      </c>
      <c r="R29" s="76">
        <v>3</v>
      </c>
      <c r="S29" s="76">
        <v>0</v>
      </c>
      <c r="T29" s="76"/>
      <c r="U29" s="76"/>
      <c r="V29" s="76"/>
      <c r="W29" s="76"/>
      <c r="X29" s="76"/>
      <c r="Y29" s="76"/>
      <c r="Z29" s="76"/>
      <c r="AA29" s="76"/>
      <c r="AB29" s="76"/>
      <c r="AC29" s="76">
        <v>2</v>
      </c>
      <c r="AD29" s="76"/>
      <c r="AE29" s="76"/>
      <c r="AF29" s="76"/>
      <c r="AG29" s="76"/>
      <c r="AH29" s="76">
        <v>11</v>
      </c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>
        <v>2</v>
      </c>
      <c r="BO29" s="76">
        <v>4.5</v>
      </c>
      <c r="BP29" s="76"/>
      <c r="BQ29" s="76"/>
      <c r="BR29" s="76"/>
      <c r="BS29" s="76"/>
    </row>
    <row r="30" spans="1:71" ht="14.25" customHeight="1">
      <c r="A30" s="67">
        <v>26</v>
      </c>
      <c r="B30" s="67" t="s">
        <v>53</v>
      </c>
      <c r="C30" s="67">
        <v>9743</v>
      </c>
      <c r="D30" s="66" t="s">
        <v>252</v>
      </c>
      <c r="E30" s="66">
        <f t="shared" si="0"/>
        <v>1</v>
      </c>
      <c r="F30" s="65" t="s">
        <v>64</v>
      </c>
      <c r="G30" s="39">
        <f t="shared" si="3"/>
        <v>50</v>
      </c>
      <c r="H30" s="39">
        <f t="shared" si="2"/>
        <v>8</v>
      </c>
      <c r="I30" s="25"/>
      <c r="J30" s="76"/>
      <c r="K30" s="76"/>
      <c r="L30" s="76">
        <v>1</v>
      </c>
      <c r="M30" s="76">
        <v>3</v>
      </c>
      <c r="N30" s="76">
        <v>35</v>
      </c>
      <c r="O30" s="76"/>
      <c r="P30" s="76"/>
      <c r="Q30" s="76">
        <v>1</v>
      </c>
      <c r="R30" s="76">
        <v>10</v>
      </c>
      <c r="S30" s="76"/>
      <c r="T30" s="76"/>
      <c r="U30" s="76"/>
      <c r="V30" s="76"/>
      <c r="W30" s="76">
        <v>5</v>
      </c>
      <c r="X30" s="76"/>
      <c r="Y30" s="76"/>
      <c r="Z30" s="76"/>
      <c r="AA30" s="76">
        <v>3</v>
      </c>
      <c r="AB30" s="76"/>
      <c r="AC30" s="76"/>
      <c r="AD30" s="76"/>
      <c r="AE30" s="76"/>
      <c r="AF30" s="76">
        <v>7</v>
      </c>
      <c r="AG30" s="76"/>
      <c r="AH30" s="76">
        <v>33</v>
      </c>
      <c r="AI30" s="76"/>
      <c r="AJ30" s="76"/>
      <c r="AK30" s="76"/>
      <c r="AL30" s="76"/>
      <c r="AM30" s="76"/>
      <c r="AN30" s="76"/>
      <c r="AO30" s="76">
        <v>7</v>
      </c>
      <c r="AP30" s="76"/>
      <c r="AQ30" s="76">
        <v>9</v>
      </c>
      <c r="AR30" s="76">
        <v>1</v>
      </c>
      <c r="AS30" s="76">
        <v>40</v>
      </c>
      <c r="AT30" s="76"/>
      <c r="AU30" s="76"/>
      <c r="AV30" s="76"/>
      <c r="AW30" s="76"/>
      <c r="AX30" s="76"/>
      <c r="AY30" s="76"/>
      <c r="AZ30" s="76"/>
      <c r="BA30" s="76"/>
      <c r="BB30" s="76">
        <v>18</v>
      </c>
      <c r="BC30" s="76">
        <v>18</v>
      </c>
      <c r="BD30" s="76"/>
      <c r="BE30" s="76"/>
      <c r="BF30" s="76"/>
      <c r="BG30" s="76"/>
      <c r="BH30" s="76"/>
      <c r="BI30" s="76"/>
      <c r="BJ30" s="76">
        <v>2</v>
      </c>
      <c r="BK30" s="76">
        <v>4</v>
      </c>
      <c r="BL30" s="76"/>
      <c r="BM30" s="76"/>
      <c r="BN30" s="76">
        <v>5</v>
      </c>
      <c r="BO30" s="76">
        <v>12</v>
      </c>
      <c r="BP30" s="76">
        <v>1</v>
      </c>
      <c r="BQ30" s="76">
        <v>3</v>
      </c>
      <c r="BR30" s="76"/>
      <c r="BS30" s="76"/>
    </row>
    <row r="31" spans="1:71" ht="14.25" customHeight="1">
      <c r="A31" s="67">
        <v>27</v>
      </c>
      <c r="B31" s="67" t="s">
        <v>53</v>
      </c>
      <c r="C31" s="67">
        <v>9750</v>
      </c>
      <c r="D31" s="66" t="s">
        <v>253</v>
      </c>
      <c r="E31" s="66">
        <f t="shared" si="0"/>
        <v>1</v>
      </c>
      <c r="F31" s="65" t="s">
        <v>64</v>
      </c>
      <c r="G31" s="39">
        <f t="shared" si="3"/>
        <v>103</v>
      </c>
      <c r="H31" s="39">
        <f t="shared" si="2"/>
        <v>22</v>
      </c>
      <c r="I31" s="25"/>
      <c r="J31" s="76"/>
      <c r="K31" s="76">
        <v>2</v>
      </c>
      <c r="L31" s="76">
        <v>4</v>
      </c>
      <c r="M31" s="76">
        <v>11</v>
      </c>
      <c r="N31" s="76">
        <v>55</v>
      </c>
      <c r="O31" s="76">
        <v>3</v>
      </c>
      <c r="P31" s="76">
        <v>3</v>
      </c>
      <c r="Q31" s="76">
        <v>6</v>
      </c>
      <c r="R31" s="76">
        <v>19</v>
      </c>
      <c r="S31" s="76"/>
      <c r="T31" s="76">
        <v>2</v>
      </c>
      <c r="U31" s="76">
        <v>3</v>
      </c>
      <c r="V31" s="76"/>
      <c r="W31" s="76">
        <v>7</v>
      </c>
      <c r="X31" s="76"/>
      <c r="Y31" s="76">
        <v>3</v>
      </c>
      <c r="Z31" s="76">
        <v>1</v>
      </c>
      <c r="AA31" s="76">
        <v>6</v>
      </c>
      <c r="AB31" s="76">
        <v>11</v>
      </c>
      <c r="AC31" s="76">
        <v>3</v>
      </c>
      <c r="AD31" s="76">
        <v>2</v>
      </c>
      <c r="AE31" s="76">
        <v>3</v>
      </c>
      <c r="AF31" s="76">
        <v>5</v>
      </c>
      <c r="AG31" s="76">
        <v>2</v>
      </c>
      <c r="AH31" s="76">
        <v>60</v>
      </c>
      <c r="AI31" s="76">
        <v>1</v>
      </c>
      <c r="AJ31" s="76"/>
      <c r="AK31" s="76"/>
      <c r="AL31" s="76"/>
      <c r="AM31" s="76"/>
      <c r="AN31" s="76"/>
      <c r="AO31" s="76">
        <v>9</v>
      </c>
      <c r="AP31" s="76">
        <v>38</v>
      </c>
      <c r="AQ31" s="76">
        <v>79</v>
      </c>
      <c r="AR31" s="76">
        <v>1</v>
      </c>
      <c r="AS31" s="76">
        <v>45</v>
      </c>
      <c r="AT31" s="76"/>
      <c r="AU31" s="76"/>
      <c r="AV31" s="76"/>
      <c r="AW31" s="76"/>
      <c r="AX31" s="76"/>
      <c r="AY31" s="76"/>
      <c r="AZ31" s="76"/>
      <c r="BA31" s="76"/>
      <c r="BB31" s="76">
        <v>15</v>
      </c>
      <c r="BC31" s="76">
        <v>20</v>
      </c>
      <c r="BD31" s="76"/>
      <c r="BE31" s="76"/>
      <c r="BF31" s="76">
        <v>6</v>
      </c>
      <c r="BG31" s="76">
        <v>8</v>
      </c>
      <c r="BH31" s="76"/>
      <c r="BI31" s="76"/>
      <c r="BJ31" s="76">
        <v>1</v>
      </c>
      <c r="BK31" s="76">
        <v>3</v>
      </c>
      <c r="BL31" s="76">
        <v>2</v>
      </c>
      <c r="BM31" s="76">
        <v>6</v>
      </c>
      <c r="BN31" s="76"/>
      <c r="BO31" s="76"/>
      <c r="BP31" s="76"/>
      <c r="BQ31" s="76"/>
      <c r="BR31" s="76"/>
      <c r="BS31" s="76"/>
    </row>
    <row r="32" spans="1:71" ht="14.25" customHeight="1">
      <c r="A32" s="67">
        <v>28</v>
      </c>
      <c r="B32" s="67" t="s">
        <v>53</v>
      </c>
      <c r="C32" s="67">
        <v>9752</v>
      </c>
      <c r="D32" s="66" t="s">
        <v>254</v>
      </c>
      <c r="E32" s="66" t="str">
        <f t="shared" si="0"/>
        <v/>
      </c>
      <c r="F32" s="65" t="s">
        <v>66</v>
      </c>
      <c r="G32" s="39">
        <f t="shared" si="3"/>
        <v>216</v>
      </c>
      <c r="H32" s="39">
        <f t="shared" si="2"/>
        <v>8</v>
      </c>
      <c r="I32" s="25"/>
      <c r="J32" s="76"/>
      <c r="K32" s="77">
        <v>13</v>
      </c>
      <c r="L32" s="77">
        <v>31</v>
      </c>
      <c r="M32" s="77">
        <v>63</v>
      </c>
      <c r="N32" s="77">
        <v>14</v>
      </c>
      <c r="O32" s="77">
        <v>9</v>
      </c>
      <c r="P32" s="77">
        <v>23</v>
      </c>
      <c r="Q32" s="77">
        <v>47</v>
      </c>
      <c r="R32" s="77">
        <v>16</v>
      </c>
      <c r="S32" s="77"/>
      <c r="T32" s="77">
        <v>5</v>
      </c>
      <c r="U32" s="77"/>
      <c r="V32" s="77"/>
      <c r="W32" s="77"/>
      <c r="X32" s="77">
        <v>3</v>
      </c>
      <c r="Y32" s="77"/>
      <c r="Z32" s="77"/>
      <c r="AA32" s="77"/>
      <c r="AB32" s="77">
        <v>10</v>
      </c>
      <c r="AC32" s="77">
        <v>1</v>
      </c>
      <c r="AD32" s="77">
        <v>20</v>
      </c>
      <c r="AE32" s="77">
        <v>44</v>
      </c>
      <c r="AF32" s="77">
        <v>23</v>
      </c>
      <c r="AG32" s="77">
        <v>57</v>
      </c>
      <c r="AH32" s="77">
        <v>198</v>
      </c>
      <c r="AI32" s="77">
        <v>6</v>
      </c>
      <c r="AJ32" s="77">
        <v>5</v>
      </c>
      <c r="AK32" s="77"/>
      <c r="AL32" s="77">
        <v>1</v>
      </c>
      <c r="AM32" s="77"/>
      <c r="AN32" s="77">
        <v>229</v>
      </c>
      <c r="AO32" s="77">
        <v>3</v>
      </c>
      <c r="AP32" s="77">
        <v>2</v>
      </c>
      <c r="AQ32" s="77">
        <v>12</v>
      </c>
      <c r="AR32" s="77">
        <v>1</v>
      </c>
      <c r="AS32" s="77">
        <v>40</v>
      </c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>
        <v>1</v>
      </c>
      <c r="BE32" s="77">
        <v>40</v>
      </c>
      <c r="BF32" s="77"/>
      <c r="BG32" s="77"/>
      <c r="BH32" s="77"/>
      <c r="BI32" s="77"/>
      <c r="BJ32" s="77">
        <v>1</v>
      </c>
      <c r="BK32" s="77">
        <v>5</v>
      </c>
      <c r="BL32" s="77">
        <v>2</v>
      </c>
      <c r="BM32" s="77">
        <v>60</v>
      </c>
      <c r="BN32" s="77">
        <v>3</v>
      </c>
      <c r="BO32" s="77"/>
      <c r="BP32" s="77"/>
      <c r="BQ32" s="77"/>
      <c r="BR32" s="77"/>
      <c r="BS32" s="77"/>
    </row>
    <row r="33" spans="1:71" ht="14.25" customHeight="1">
      <c r="A33" s="67">
        <v>29</v>
      </c>
      <c r="B33" s="67" t="s">
        <v>53</v>
      </c>
      <c r="C33" s="67">
        <v>9964</v>
      </c>
      <c r="D33" s="66" t="s">
        <v>255</v>
      </c>
      <c r="E33" s="66" t="str">
        <f t="shared" si="0"/>
        <v/>
      </c>
      <c r="F33" s="65" t="s">
        <v>66</v>
      </c>
      <c r="G33" s="39">
        <f t="shared" si="3"/>
        <v>40</v>
      </c>
      <c r="H33" s="39">
        <f t="shared" si="2"/>
        <v>9</v>
      </c>
      <c r="I33" s="25"/>
      <c r="J33" s="76"/>
      <c r="K33" s="77"/>
      <c r="L33" s="77"/>
      <c r="M33" s="77"/>
      <c r="N33" s="77">
        <v>25</v>
      </c>
      <c r="O33" s="77"/>
      <c r="P33" s="77"/>
      <c r="Q33" s="77"/>
      <c r="R33" s="77">
        <v>15</v>
      </c>
      <c r="S33" s="77"/>
      <c r="T33" s="77"/>
      <c r="U33" s="77"/>
      <c r="V33" s="77"/>
      <c r="W33" s="77">
        <v>5</v>
      </c>
      <c r="X33" s="77"/>
      <c r="Y33" s="77"/>
      <c r="Z33" s="77"/>
      <c r="AA33" s="77">
        <v>4</v>
      </c>
      <c r="AB33" s="77">
        <v>1</v>
      </c>
      <c r="AC33" s="77">
        <v>2</v>
      </c>
      <c r="AD33" s="77">
        <v>2</v>
      </c>
      <c r="AE33" s="77"/>
      <c r="AF33" s="77"/>
      <c r="AG33" s="77"/>
      <c r="AH33" s="77">
        <v>28</v>
      </c>
      <c r="AI33" s="77"/>
      <c r="AJ33" s="77"/>
      <c r="AK33" s="77"/>
      <c r="AL33" s="77"/>
      <c r="AM33" s="77"/>
      <c r="AN33" s="77"/>
      <c r="AO33" s="77"/>
      <c r="AP33" s="77"/>
      <c r="AQ33" s="77">
        <v>10</v>
      </c>
      <c r="AR33" s="77">
        <v>1.5</v>
      </c>
      <c r="AS33" s="77">
        <v>20</v>
      </c>
      <c r="AT33" s="77"/>
      <c r="AU33" s="77"/>
      <c r="AV33" s="77"/>
      <c r="AW33" s="77"/>
      <c r="AX33" s="77"/>
      <c r="AY33" s="77"/>
      <c r="AZ33" s="77"/>
      <c r="BA33" s="77"/>
      <c r="BB33" s="77">
        <v>4</v>
      </c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>
        <v>3</v>
      </c>
      <c r="BS33" s="77"/>
    </row>
    <row r="34" spans="1:71" ht="14.25" customHeight="1">
      <c r="A34" s="67">
        <v>30</v>
      </c>
      <c r="B34" s="67" t="s">
        <v>53</v>
      </c>
      <c r="C34" s="67">
        <v>16476</v>
      </c>
      <c r="D34" s="66" t="s">
        <v>256</v>
      </c>
      <c r="E34" s="66">
        <f t="shared" si="0"/>
        <v>1</v>
      </c>
      <c r="F34" s="65" t="s">
        <v>64</v>
      </c>
      <c r="G34" s="39">
        <f t="shared" si="3"/>
        <v>109</v>
      </c>
      <c r="H34" s="39">
        <f t="shared" si="2"/>
        <v>87</v>
      </c>
      <c r="I34" s="25"/>
      <c r="J34" s="77"/>
      <c r="K34" s="76">
        <v>2</v>
      </c>
      <c r="L34" s="76">
        <v>14</v>
      </c>
      <c r="M34" s="76">
        <v>18</v>
      </c>
      <c r="N34" s="76">
        <v>30</v>
      </c>
      <c r="O34" s="76"/>
      <c r="P34" s="76">
        <v>13</v>
      </c>
      <c r="Q34" s="76">
        <v>15</v>
      </c>
      <c r="R34" s="76">
        <v>17</v>
      </c>
      <c r="S34" s="76"/>
      <c r="T34" s="76">
        <v>6</v>
      </c>
      <c r="U34" s="76">
        <v>12</v>
      </c>
      <c r="V34" s="76">
        <v>12</v>
      </c>
      <c r="W34" s="76">
        <v>15</v>
      </c>
      <c r="X34" s="76">
        <v>7</v>
      </c>
      <c r="Y34" s="76">
        <v>12</v>
      </c>
      <c r="Z34" s="76">
        <v>9</v>
      </c>
      <c r="AA34" s="76">
        <v>14</v>
      </c>
      <c r="AB34" s="76"/>
      <c r="AC34" s="76">
        <v>5</v>
      </c>
      <c r="AD34" s="76"/>
      <c r="AE34" s="76"/>
      <c r="AF34" s="76">
        <v>22</v>
      </c>
      <c r="AG34" s="76">
        <v>7</v>
      </c>
      <c r="AH34" s="76">
        <v>91</v>
      </c>
      <c r="AI34" s="76"/>
      <c r="AJ34" s="76">
        <v>2</v>
      </c>
      <c r="AK34" s="76"/>
      <c r="AL34" s="76"/>
      <c r="AM34" s="76"/>
      <c r="AN34" s="76"/>
      <c r="AO34" s="76">
        <v>27</v>
      </c>
      <c r="AP34" s="76">
        <v>30</v>
      </c>
      <c r="AQ34" s="76">
        <v>57</v>
      </c>
      <c r="AR34" s="76">
        <v>1</v>
      </c>
      <c r="AS34" s="76">
        <v>50</v>
      </c>
      <c r="AT34" s="76"/>
      <c r="AU34" s="76"/>
      <c r="AV34" s="76"/>
      <c r="AW34" s="76"/>
      <c r="AX34" s="76"/>
      <c r="AY34" s="76"/>
      <c r="AZ34" s="76"/>
      <c r="BA34" s="76"/>
      <c r="BB34" s="76">
        <v>2</v>
      </c>
      <c r="BC34" s="76">
        <v>5</v>
      </c>
      <c r="BD34" s="76">
        <v>1</v>
      </c>
      <c r="BE34" s="76">
        <v>12</v>
      </c>
      <c r="BF34" s="76">
        <v>5</v>
      </c>
      <c r="BG34" s="76">
        <v>4</v>
      </c>
      <c r="BH34" s="76"/>
      <c r="BI34" s="76"/>
      <c r="BJ34" s="76">
        <v>4</v>
      </c>
      <c r="BK34" s="76">
        <v>5</v>
      </c>
      <c r="BL34" s="76">
        <v>1</v>
      </c>
      <c r="BM34" s="76">
        <v>12</v>
      </c>
      <c r="BN34" s="76"/>
      <c r="BO34" s="76"/>
      <c r="BP34" s="76"/>
      <c r="BQ34" s="76"/>
      <c r="BR34" s="76">
        <v>12</v>
      </c>
      <c r="BS34" s="76">
        <v>4</v>
      </c>
    </row>
    <row r="35" spans="1:71" ht="14.25" customHeight="1">
      <c r="A35" s="67">
        <v>31</v>
      </c>
      <c r="B35" s="67" t="s">
        <v>53</v>
      </c>
      <c r="C35" s="67">
        <v>16724</v>
      </c>
      <c r="D35" s="66" t="s">
        <v>257</v>
      </c>
      <c r="E35" s="66" t="str">
        <f t="shared" si="0"/>
        <v/>
      </c>
      <c r="F35" s="65" t="s">
        <v>66</v>
      </c>
      <c r="G35" s="39">
        <f t="shared" si="3"/>
        <v>256</v>
      </c>
      <c r="H35" s="39">
        <f t="shared" si="2"/>
        <v>78</v>
      </c>
      <c r="I35" s="25"/>
      <c r="J35" s="76"/>
      <c r="K35" s="76"/>
      <c r="L35" s="76">
        <v>2</v>
      </c>
      <c r="M35" s="76">
        <v>22</v>
      </c>
      <c r="N35" s="76">
        <v>162</v>
      </c>
      <c r="O35" s="76"/>
      <c r="P35" s="76">
        <v>2</v>
      </c>
      <c r="Q35" s="76">
        <v>17</v>
      </c>
      <c r="R35" s="76">
        <v>51</v>
      </c>
      <c r="S35" s="76"/>
      <c r="T35" s="76"/>
      <c r="U35" s="76">
        <v>3</v>
      </c>
      <c r="V35" s="76">
        <v>15</v>
      </c>
      <c r="W35" s="76">
        <v>25</v>
      </c>
      <c r="X35" s="76">
        <v>2</v>
      </c>
      <c r="Y35" s="76">
        <v>2</v>
      </c>
      <c r="Z35" s="76">
        <v>10</v>
      </c>
      <c r="AA35" s="76">
        <v>21</v>
      </c>
      <c r="AB35" s="76">
        <v>6</v>
      </c>
      <c r="AC35" s="76">
        <v>13</v>
      </c>
      <c r="AD35" s="76"/>
      <c r="AE35" s="76">
        <v>15</v>
      </c>
      <c r="AF35" s="76">
        <v>2</v>
      </c>
      <c r="AG35" s="76">
        <v>1</v>
      </c>
      <c r="AH35" s="76">
        <v>107</v>
      </c>
      <c r="AI35" s="76">
        <v>1</v>
      </c>
      <c r="AJ35" s="76"/>
      <c r="AK35" s="76"/>
      <c r="AL35" s="76"/>
      <c r="AM35" s="76"/>
      <c r="AN35" s="76">
        <v>6</v>
      </c>
      <c r="AO35" s="76">
        <v>20</v>
      </c>
      <c r="AP35" s="76">
        <v>8</v>
      </c>
      <c r="AQ35" s="76">
        <v>15</v>
      </c>
      <c r="AR35" s="76">
        <v>2</v>
      </c>
      <c r="AS35" s="76">
        <v>90</v>
      </c>
      <c r="AT35" s="76"/>
      <c r="AU35" s="76"/>
      <c r="AV35" s="76"/>
      <c r="AW35" s="76"/>
      <c r="AX35" s="76"/>
      <c r="AY35" s="76"/>
      <c r="AZ35" s="76"/>
      <c r="BA35" s="76"/>
      <c r="BB35" s="76">
        <v>39</v>
      </c>
      <c r="BC35" s="76">
        <v>39</v>
      </c>
      <c r="BD35" s="76"/>
      <c r="BE35" s="76"/>
      <c r="BF35" s="76">
        <v>3</v>
      </c>
      <c r="BG35" s="76">
        <v>7</v>
      </c>
      <c r="BH35" s="76"/>
      <c r="BI35" s="76"/>
      <c r="BJ35" s="76">
        <v>25</v>
      </c>
      <c r="BK35" s="76">
        <v>10</v>
      </c>
      <c r="BL35" s="76">
        <v>2</v>
      </c>
      <c r="BM35" s="76">
        <v>30</v>
      </c>
      <c r="BN35" s="76">
        <v>6</v>
      </c>
      <c r="BO35" s="76">
        <v>5</v>
      </c>
      <c r="BP35" s="76"/>
      <c r="BQ35" s="76"/>
      <c r="BR35" s="76"/>
      <c r="BS35" s="76"/>
    </row>
    <row r="36" spans="1:71" ht="14.25" customHeight="1">
      <c r="A36" s="67">
        <v>32</v>
      </c>
      <c r="B36" s="67" t="s">
        <v>53</v>
      </c>
      <c r="C36" s="67">
        <v>18929</v>
      </c>
      <c r="D36" s="66" t="s">
        <v>258</v>
      </c>
      <c r="E36" s="66">
        <f t="shared" si="0"/>
        <v>1</v>
      </c>
      <c r="F36" s="65" t="s">
        <v>64</v>
      </c>
      <c r="G36" s="39">
        <f t="shared" si="3"/>
        <v>265</v>
      </c>
      <c r="H36" s="39">
        <f t="shared" si="2"/>
        <v>0</v>
      </c>
      <c r="I36" s="25"/>
      <c r="J36" s="76"/>
      <c r="K36" s="76">
        <v>15</v>
      </c>
      <c r="L36" s="76">
        <v>15</v>
      </c>
      <c r="M36" s="76">
        <v>28</v>
      </c>
      <c r="N36" s="76">
        <v>101</v>
      </c>
      <c r="O36" s="76">
        <v>28</v>
      </c>
      <c r="P36" s="76">
        <v>8</v>
      </c>
      <c r="Q36" s="76">
        <v>15</v>
      </c>
      <c r="R36" s="76">
        <v>55</v>
      </c>
      <c r="S36" s="76">
        <v>0</v>
      </c>
      <c r="T36" s="76"/>
      <c r="U36" s="76"/>
      <c r="V36" s="76"/>
      <c r="W36" s="76"/>
      <c r="X36" s="76"/>
      <c r="Y36" s="76"/>
      <c r="Z36" s="76"/>
      <c r="AA36" s="76"/>
      <c r="AB36" s="76">
        <v>9</v>
      </c>
      <c r="AC36" s="76">
        <v>11</v>
      </c>
      <c r="AD36" s="76"/>
      <c r="AE36" s="76">
        <v>20</v>
      </c>
      <c r="AF36" s="76">
        <v>4</v>
      </c>
      <c r="AG36" s="76"/>
      <c r="AH36" s="76">
        <v>95</v>
      </c>
      <c r="AI36" s="76">
        <v>1</v>
      </c>
      <c r="AJ36" s="76"/>
      <c r="AK36" s="76"/>
      <c r="AL36" s="76"/>
      <c r="AM36" s="76"/>
      <c r="AN36" s="76"/>
      <c r="AO36" s="76">
        <v>9</v>
      </c>
      <c r="AP36" s="76">
        <v>16</v>
      </c>
      <c r="AQ36" s="76"/>
      <c r="AR36" s="76">
        <v>1.75</v>
      </c>
      <c r="AS36" s="76">
        <v>84</v>
      </c>
      <c r="AT36" s="76"/>
      <c r="AU36" s="76"/>
      <c r="AV36" s="76"/>
      <c r="AW36" s="76"/>
      <c r="AX36" s="76"/>
      <c r="AY36" s="76"/>
      <c r="AZ36" s="76">
        <v>1</v>
      </c>
      <c r="BA36" s="76">
        <v>4</v>
      </c>
      <c r="BB36" s="76">
        <v>60</v>
      </c>
      <c r="BC36" s="76">
        <v>20</v>
      </c>
      <c r="BD36" s="76">
        <v>1</v>
      </c>
      <c r="BE36" s="76">
        <v>20</v>
      </c>
      <c r="BF36" s="76">
        <v>1</v>
      </c>
      <c r="BG36" s="76">
        <v>2</v>
      </c>
      <c r="BH36" s="76">
        <v>3</v>
      </c>
      <c r="BI36" s="76">
        <v>7</v>
      </c>
      <c r="BJ36" s="76">
        <v>22</v>
      </c>
      <c r="BK36" s="76">
        <v>30</v>
      </c>
      <c r="BL36" s="76">
        <v>3</v>
      </c>
      <c r="BM36" s="76">
        <v>32</v>
      </c>
      <c r="BN36" s="76">
        <v>19</v>
      </c>
      <c r="BO36" s="76">
        <v>37</v>
      </c>
      <c r="BP36" s="76">
        <v>1</v>
      </c>
      <c r="BQ36" s="76">
        <v>7</v>
      </c>
      <c r="BR36" s="76"/>
      <c r="BS36" s="76"/>
    </row>
    <row r="37" spans="1:71" ht="14.25" customHeight="1">
      <c r="A37" s="67">
        <v>33</v>
      </c>
      <c r="B37" s="67" t="s">
        <v>53</v>
      </c>
      <c r="C37" s="67">
        <v>18938</v>
      </c>
      <c r="D37" s="66" t="s">
        <v>259</v>
      </c>
      <c r="E37" s="66" t="str">
        <f t="shared" si="0"/>
        <v/>
      </c>
      <c r="F37" s="65" t="s">
        <v>66</v>
      </c>
      <c r="G37" s="39">
        <f t="shared" si="3"/>
        <v>20</v>
      </c>
      <c r="H37" s="39">
        <f t="shared" si="2"/>
        <v>23</v>
      </c>
      <c r="I37" s="38"/>
      <c r="J37" s="8"/>
      <c r="K37" s="77"/>
      <c r="L37" s="77">
        <v>1</v>
      </c>
      <c r="M37" s="77">
        <v>7</v>
      </c>
      <c r="N37" s="77">
        <v>1</v>
      </c>
      <c r="O37" s="77">
        <v>2</v>
      </c>
      <c r="P37" s="77">
        <v>1</v>
      </c>
      <c r="Q37" s="77">
        <v>6</v>
      </c>
      <c r="R37" s="77">
        <v>2</v>
      </c>
      <c r="S37" s="77"/>
      <c r="T37" s="77"/>
      <c r="U37" s="77">
        <v>5</v>
      </c>
      <c r="V37" s="77">
        <v>5</v>
      </c>
      <c r="W37" s="77"/>
      <c r="X37" s="77">
        <v>1</v>
      </c>
      <c r="Y37" s="77">
        <v>5</v>
      </c>
      <c r="Z37" s="77">
        <v>7</v>
      </c>
      <c r="AA37" s="77"/>
      <c r="AB37" s="77"/>
      <c r="AC37" s="77"/>
      <c r="AD37" s="77"/>
      <c r="AE37" s="77">
        <v>2</v>
      </c>
      <c r="AF37" s="77">
        <v>10</v>
      </c>
      <c r="AG37" s="77">
        <v>2</v>
      </c>
      <c r="AH37" s="77">
        <v>22</v>
      </c>
      <c r="AI37" s="77">
        <v>1</v>
      </c>
      <c r="AJ37" s="77"/>
      <c r="AK37" s="77"/>
      <c r="AL37" s="77"/>
      <c r="AM37" s="77"/>
      <c r="AN37" s="77"/>
      <c r="AO37" s="77"/>
      <c r="AP37" s="77"/>
      <c r="AQ37" s="77"/>
      <c r="AR37" s="77">
        <v>1</v>
      </c>
      <c r="AS37" s="77">
        <v>30</v>
      </c>
      <c r="AT37" s="77"/>
      <c r="AU37" s="77"/>
      <c r="AV37" s="77"/>
      <c r="AW37" s="77"/>
      <c r="AX37" s="77"/>
      <c r="AY37" s="77"/>
      <c r="AZ37" s="77">
        <v>1</v>
      </c>
      <c r="BA37" s="77">
        <v>10</v>
      </c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77"/>
      <c r="BN37" s="77">
        <v>1</v>
      </c>
      <c r="BO37" s="77">
        <v>2</v>
      </c>
      <c r="BP37" s="77"/>
      <c r="BQ37" s="77"/>
      <c r="BR37" s="77">
        <v>1</v>
      </c>
      <c r="BS37" s="77">
        <v>2</v>
      </c>
    </row>
    <row r="38" spans="1:71" ht="14.25" customHeight="1">
      <c r="A38" s="67">
        <v>34</v>
      </c>
      <c r="B38" s="69" t="s">
        <v>53</v>
      </c>
      <c r="C38" s="69">
        <v>19096</v>
      </c>
      <c r="D38" s="40" t="s">
        <v>260</v>
      </c>
      <c r="E38" s="66">
        <f t="shared" si="0"/>
        <v>1</v>
      </c>
      <c r="F38" s="65" t="s">
        <v>64</v>
      </c>
      <c r="G38" s="39">
        <f t="shared" si="3"/>
        <v>99</v>
      </c>
      <c r="H38" s="39">
        <f t="shared" si="2"/>
        <v>11</v>
      </c>
      <c r="I38" s="38"/>
      <c r="J38" s="8"/>
      <c r="K38" s="8"/>
      <c r="L38" s="8">
        <v>6</v>
      </c>
      <c r="M38" s="8">
        <v>8</v>
      </c>
      <c r="N38" s="8">
        <v>59</v>
      </c>
      <c r="O38" s="8">
        <v>2</v>
      </c>
      <c r="P38" s="8">
        <v>5</v>
      </c>
      <c r="Q38" s="8">
        <v>1</v>
      </c>
      <c r="R38" s="8">
        <v>18</v>
      </c>
      <c r="S38" s="8"/>
      <c r="T38" s="8"/>
      <c r="U38" s="8"/>
      <c r="V38" s="8">
        <v>1</v>
      </c>
      <c r="W38" s="8">
        <v>3</v>
      </c>
      <c r="X38" s="8"/>
      <c r="Y38" s="8">
        <v>1</v>
      </c>
      <c r="Z38" s="8">
        <v>2</v>
      </c>
      <c r="AA38" s="8">
        <v>4</v>
      </c>
      <c r="AB38" s="8">
        <v>9</v>
      </c>
      <c r="AC38" s="8">
        <v>6</v>
      </c>
      <c r="AD38" s="8">
        <v>4</v>
      </c>
      <c r="AE38" s="8">
        <v>3</v>
      </c>
      <c r="AF38" s="8">
        <v>9</v>
      </c>
      <c r="AG38" s="8">
        <v>2</v>
      </c>
      <c r="AH38" s="8">
        <v>58</v>
      </c>
      <c r="AI38" s="8">
        <v>1</v>
      </c>
      <c r="AJ38" s="8"/>
      <c r="AK38" s="8"/>
      <c r="AL38" s="8"/>
      <c r="AM38" s="8"/>
      <c r="AN38" s="8"/>
      <c r="AO38" s="8">
        <v>9</v>
      </c>
      <c r="AP38" s="8">
        <v>3</v>
      </c>
      <c r="AQ38" s="8">
        <v>12</v>
      </c>
      <c r="AR38" s="8">
        <v>2</v>
      </c>
      <c r="AS38" s="8">
        <v>96</v>
      </c>
      <c r="AT38" s="8"/>
      <c r="AU38" s="8"/>
      <c r="AV38" s="8"/>
      <c r="AW38" s="8"/>
      <c r="AX38" s="8"/>
      <c r="AY38" s="8"/>
      <c r="AZ38" s="8"/>
      <c r="BA38" s="8"/>
      <c r="BB38" s="8">
        <v>15</v>
      </c>
      <c r="BC38" s="8">
        <v>15</v>
      </c>
      <c r="BD38" s="8"/>
      <c r="BE38" s="8"/>
      <c r="BF38" s="8">
        <v>3</v>
      </c>
      <c r="BG38" s="8">
        <v>5</v>
      </c>
      <c r="BH38" s="8"/>
      <c r="BI38" s="8"/>
      <c r="BJ38" s="8">
        <v>3</v>
      </c>
      <c r="BK38" s="8">
        <v>6</v>
      </c>
      <c r="BL38" s="8">
        <v>1</v>
      </c>
      <c r="BM38" s="8">
        <v>25</v>
      </c>
      <c r="BN38" s="8">
        <v>4</v>
      </c>
      <c r="BO38" s="8">
        <v>12</v>
      </c>
      <c r="BP38" s="8">
        <v>1</v>
      </c>
      <c r="BQ38" s="8">
        <v>2</v>
      </c>
      <c r="BR38" s="8">
        <v>16</v>
      </c>
      <c r="BS38" s="8">
        <v>32</v>
      </c>
    </row>
    <row r="39" spans="1:71" s="19" customFormat="1" ht="15" customHeight="1">
      <c r="A39" s="187" t="s">
        <v>57</v>
      </c>
      <c r="B39" s="187"/>
      <c r="C39" s="187"/>
      <c r="D39" s="187"/>
      <c r="E39" s="66" t="str">
        <f t="shared" si="0"/>
        <v/>
      </c>
      <c r="F39" s="20">
        <f>COUNT(E5:E38)</f>
        <v>23</v>
      </c>
      <c r="G39" s="36">
        <f>SUM(G5:G38)</f>
        <v>3084</v>
      </c>
      <c r="H39" s="36">
        <f t="shared" ref="H39:BS39" si="4">SUM(H5:H38)</f>
        <v>1743</v>
      </c>
      <c r="I39" s="36">
        <f t="shared" si="4"/>
        <v>0</v>
      </c>
      <c r="J39" s="36">
        <f t="shared" si="4"/>
        <v>0</v>
      </c>
      <c r="K39" s="36">
        <f t="shared" si="4"/>
        <v>66</v>
      </c>
      <c r="L39" s="36">
        <f t="shared" si="4"/>
        <v>178</v>
      </c>
      <c r="M39" s="36">
        <f t="shared" si="4"/>
        <v>445</v>
      </c>
      <c r="N39" s="36">
        <f t="shared" si="4"/>
        <v>1296</v>
      </c>
      <c r="O39" s="36">
        <f t="shared" si="4"/>
        <v>82</v>
      </c>
      <c r="P39" s="36">
        <f t="shared" si="4"/>
        <v>117</v>
      </c>
      <c r="Q39" s="36">
        <f t="shared" si="4"/>
        <v>282</v>
      </c>
      <c r="R39" s="36">
        <f t="shared" si="4"/>
        <v>618</v>
      </c>
      <c r="S39" s="36">
        <f t="shared" si="4"/>
        <v>0</v>
      </c>
      <c r="T39" s="36">
        <f t="shared" si="4"/>
        <v>133</v>
      </c>
      <c r="U39" s="36">
        <f t="shared" si="4"/>
        <v>221</v>
      </c>
      <c r="V39" s="36">
        <f t="shared" si="4"/>
        <v>365</v>
      </c>
      <c r="W39" s="36">
        <f t="shared" si="4"/>
        <v>266</v>
      </c>
      <c r="X39" s="36">
        <f t="shared" si="4"/>
        <v>112</v>
      </c>
      <c r="Y39" s="36">
        <f t="shared" si="4"/>
        <v>172</v>
      </c>
      <c r="Z39" s="36">
        <f t="shared" si="4"/>
        <v>269</v>
      </c>
      <c r="AA39" s="36">
        <f t="shared" si="4"/>
        <v>205</v>
      </c>
      <c r="AB39" s="36">
        <f t="shared" si="4"/>
        <v>139</v>
      </c>
      <c r="AC39" s="36">
        <f t="shared" si="4"/>
        <v>130</v>
      </c>
      <c r="AD39" s="36">
        <f t="shared" si="4"/>
        <v>58</v>
      </c>
      <c r="AE39" s="36">
        <f t="shared" si="4"/>
        <v>143</v>
      </c>
      <c r="AF39" s="36">
        <f t="shared" si="4"/>
        <v>340.1</v>
      </c>
      <c r="AG39" s="36">
        <f t="shared" si="4"/>
        <v>230</v>
      </c>
      <c r="AH39" s="36">
        <f t="shared" si="4"/>
        <v>2288.4</v>
      </c>
      <c r="AI39" s="36">
        <f t="shared" si="4"/>
        <v>36</v>
      </c>
      <c r="AJ39" s="36">
        <f t="shared" si="4"/>
        <v>30</v>
      </c>
      <c r="AK39" s="36">
        <f t="shared" si="4"/>
        <v>11</v>
      </c>
      <c r="AL39" s="36">
        <f t="shared" si="4"/>
        <v>1</v>
      </c>
      <c r="AM39" s="36">
        <f t="shared" si="4"/>
        <v>0</v>
      </c>
      <c r="AN39" s="36">
        <f t="shared" si="4"/>
        <v>250</v>
      </c>
      <c r="AO39" s="36">
        <f t="shared" si="4"/>
        <v>439.86</v>
      </c>
      <c r="AP39" s="36">
        <f t="shared" si="4"/>
        <v>292</v>
      </c>
      <c r="AQ39" s="36">
        <f t="shared" si="4"/>
        <v>924.2</v>
      </c>
      <c r="AR39" s="36">
        <f t="shared" si="4"/>
        <v>33.75</v>
      </c>
      <c r="AS39" s="36">
        <f t="shared" si="4"/>
        <v>1218.5</v>
      </c>
      <c r="AT39" s="36">
        <f t="shared" si="4"/>
        <v>8</v>
      </c>
      <c r="AU39" s="36">
        <f t="shared" si="4"/>
        <v>6</v>
      </c>
      <c r="AV39" s="36">
        <f t="shared" si="4"/>
        <v>5</v>
      </c>
      <c r="AW39" s="36">
        <f t="shared" si="4"/>
        <v>150</v>
      </c>
      <c r="AX39" s="36">
        <f t="shared" si="4"/>
        <v>0</v>
      </c>
      <c r="AY39" s="36">
        <f t="shared" si="4"/>
        <v>0</v>
      </c>
      <c r="AZ39" s="36">
        <f t="shared" si="4"/>
        <v>15</v>
      </c>
      <c r="BA39" s="36">
        <f t="shared" si="4"/>
        <v>182</v>
      </c>
      <c r="BB39" s="36">
        <f t="shared" si="4"/>
        <v>364</v>
      </c>
      <c r="BC39" s="36">
        <f t="shared" si="4"/>
        <v>355.5</v>
      </c>
      <c r="BD39" s="36">
        <f t="shared" si="4"/>
        <v>17</v>
      </c>
      <c r="BE39" s="36">
        <f t="shared" si="4"/>
        <v>369</v>
      </c>
      <c r="BF39" s="36">
        <f t="shared" si="4"/>
        <v>52</v>
      </c>
      <c r="BG39" s="36">
        <f t="shared" si="4"/>
        <v>169</v>
      </c>
      <c r="BH39" s="36">
        <f t="shared" si="4"/>
        <v>9</v>
      </c>
      <c r="BI39" s="36">
        <f t="shared" si="4"/>
        <v>91</v>
      </c>
      <c r="BJ39" s="36">
        <f t="shared" si="4"/>
        <v>213</v>
      </c>
      <c r="BK39" s="36">
        <f t="shared" si="4"/>
        <v>235</v>
      </c>
      <c r="BL39" s="36">
        <f t="shared" si="4"/>
        <v>36.5</v>
      </c>
      <c r="BM39" s="36">
        <f t="shared" si="4"/>
        <v>498.5</v>
      </c>
      <c r="BN39" s="36">
        <f t="shared" si="4"/>
        <v>119</v>
      </c>
      <c r="BO39" s="36">
        <f t="shared" si="4"/>
        <v>350</v>
      </c>
      <c r="BP39" s="36">
        <f t="shared" si="4"/>
        <v>30</v>
      </c>
      <c r="BQ39" s="36">
        <f t="shared" si="4"/>
        <v>259</v>
      </c>
      <c r="BR39" s="36">
        <f t="shared" si="4"/>
        <v>279</v>
      </c>
      <c r="BS39" s="36">
        <f t="shared" si="4"/>
        <v>361.5</v>
      </c>
    </row>
    <row r="40" spans="1:71" s="3" customFormat="1" ht="15" customHeight="1">
      <c r="A40" s="185" t="s">
        <v>58</v>
      </c>
      <c r="B40" s="185"/>
      <c r="C40" s="185"/>
      <c r="D40" s="185"/>
      <c r="E40" s="66" t="str">
        <f t="shared" si="0"/>
        <v/>
      </c>
      <c r="F40" s="67"/>
      <c r="G40" s="36">
        <v>3154</v>
      </c>
      <c r="H40" s="36">
        <v>1806</v>
      </c>
      <c r="I40" s="24">
        <v>0</v>
      </c>
      <c r="J40" s="35">
        <v>0</v>
      </c>
      <c r="K40" s="35">
        <v>69</v>
      </c>
      <c r="L40" s="35">
        <v>183</v>
      </c>
      <c r="M40" s="35">
        <v>482</v>
      </c>
      <c r="N40" s="35">
        <v>1296</v>
      </c>
      <c r="O40" s="35">
        <v>77</v>
      </c>
      <c r="P40" s="35">
        <v>123</v>
      </c>
      <c r="Q40" s="35">
        <v>298</v>
      </c>
      <c r="R40" s="35">
        <v>626</v>
      </c>
      <c r="S40" s="35">
        <v>0</v>
      </c>
      <c r="T40" s="35">
        <v>134</v>
      </c>
      <c r="U40" s="35">
        <v>230</v>
      </c>
      <c r="V40" s="35">
        <v>384</v>
      </c>
      <c r="W40" s="35">
        <v>268</v>
      </c>
      <c r="X40" s="35">
        <v>120</v>
      </c>
      <c r="Y40" s="35">
        <v>174</v>
      </c>
      <c r="Z40" s="35">
        <v>307</v>
      </c>
      <c r="AA40" s="35">
        <v>189</v>
      </c>
      <c r="AB40" s="49">
        <v>152</v>
      </c>
      <c r="AC40" s="50">
        <v>110</v>
      </c>
      <c r="AD40" s="50">
        <v>61</v>
      </c>
      <c r="AE40" s="51">
        <v>148</v>
      </c>
      <c r="AF40" s="35">
        <v>359</v>
      </c>
      <c r="AG40" s="35">
        <v>236</v>
      </c>
      <c r="AH40" s="35">
        <v>2378</v>
      </c>
      <c r="AI40" s="35">
        <v>31</v>
      </c>
      <c r="AJ40" s="35">
        <v>27</v>
      </c>
      <c r="AK40" s="35">
        <v>12</v>
      </c>
      <c r="AL40" s="35">
        <v>1</v>
      </c>
      <c r="AM40" s="35">
        <v>2</v>
      </c>
      <c r="AN40" s="35">
        <v>246</v>
      </c>
      <c r="AO40" s="35">
        <v>421</v>
      </c>
      <c r="AP40" s="35">
        <v>317</v>
      </c>
      <c r="AQ40" s="35">
        <v>866</v>
      </c>
      <c r="AR40" s="49">
        <v>32.6</v>
      </c>
      <c r="AS40" s="50">
        <v>1115.5</v>
      </c>
      <c r="AT40" s="50">
        <v>12</v>
      </c>
      <c r="AU40" s="50">
        <v>16</v>
      </c>
      <c r="AV40" s="50">
        <v>5.75</v>
      </c>
      <c r="AW40" s="50">
        <v>214</v>
      </c>
      <c r="AX40" s="50">
        <v>3</v>
      </c>
      <c r="AY40" s="50">
        <v>8</v>
      </c>
      <c r="AZ40" s="50">
        <v>13</v>
      </c>
      <c r="BA40" s="50">
        <v>152.5</v>
      </c>
      <c r="BB40" s="50">
        <v>352</v>
      </c>
      <c r="BC40" s="50">
        <v>324.7</v>
      </c>
      <c r="BD40" s="50">
        <v>18</v>
      </c>
      <c r="BE40" s="50">
        <v>384</v>
      </c>
      <c r="BF40" s="50">
        <v>42</v>
      </c>
      <c r="BG40" s="50">
        <v>163</v>
      </c>
      <c r="BH40" s="50">
        <v>7</v>
      </c>
      <c r="BI40" s="50">
        <v>113</v>
      </c>
      <c r="BJ40" s="50">
        <v>198</v>
      </c>
      <c r="BK40" s="50">
        <v>202</v>
      </c>
      <c r="BL40" s="50">
        <v>34.5</v>
      </c>
      <c r="BM40" s="50">
        <v>515.65</v>
      </c>
      <c r="BN40" s="50">
        <v>119</v>
      </c>
      <c r="BO40" s="50">
        <v>351</v>
      </c>
      <c r="BP40" s="50">
        <v>29</v>
      </c>
      <c r="BQ40" s="50">
        <v>266.5</v>
      </c>
      <c r="BR40" s="50">
        <v>311</v>
      </c>
      <c r="BS40" s="51">
        <v>457</v>
      </c>
    </row>
    <row r="41" spans="1:71" s="3" customFormat="1" ht="15" customHeight="1">
      <c r="A41" s="185" t="s">
        <v>59</v>
      </c>
      <c r="B41" s="185"/>
      <c r="C41" s="185"/>
      <c r="D41" s="185"/>
      <c r="E41" s="66" t="str">
        <f t="shared" si="0"/>
        <v/>
      </c>
      <c r="F41" s="67"/>
      <c r="G41" s="26">
        <f>IF(G40=0,"",G39/G40)</f>
        <v>0.9778059606848446</v>
      </c>
      <c r="H41" s="26">
        <f t="shared" ref="H41:BS41" si="5">IF(H40=0,"",H39/H40)</f>
        <v>0.96511627906976749</v>
      </c>
      <c r="I41" s="4" t="str">
        <f t="shared" si="5"/>
        <v/>
      </c>
      <c r="J41" s="26" t="str">
        <f>IF(J40=0,"",J44/J40)</f>
        <v/>
      </c>
      <c r="K41" s="26">
        <f t="shared" si="5"/>
        <v>0.95652173913043481</v>
      </c>
      <c r="L41" s="26">
        <f t="shared" si="5"/>
        <v>0.97267759562841527</v>
      </c>
      <c r="M41" s="26">
        <f t="shared" si="5"/>
        <v>0.92323651452282163</v>
      </c>
      <c r="N41" s="26">
        <f t="shared" si="5"/>
        <v>1</v>
      </c>
      <c r="O41" s="26">
        <f t="shared" si="5"/>
        <v>1.0649350649350648</v>
      </c>
      <c r="P41" s="26">
        <f t="shared" si="5"/>
        <v>0.95121951219512191</v>
      </c>
      <c r="Q41" s="26">
        <f t="shared" si="5"/>
        <v>0.94630872483221473</v>
      </c>
      <c r="R41" s="26">
        <f t="shared" si="5"/>
        <v>0.98722044728434499</v>
      </c>
      <c r="S41" s="26" t="str">
        <f t="shared" si="5"/>
        <v/>
      </c>
      <c r="T41" s="26">
        <f t="shared" si="5"/>
        <v>0.9925373134328358</v>
      </c>
      <c r="U41" s="26">
        <f t="shared" si="5"/>
        <v>0.96086956521739131</v>
      </c>
      <c r="V41" s="26">
        <f t="shared" si="5"/>
        <v>0.95052083333333337</v>
      </c>
      <c r="W41" s="26">
        <f t="shared" si="5"/>
        <v>0.9925373134328358</v>
      </c>
      <c r="X41" s="26">
        <f t="shared" si="5"/>
        <v>0.93333333333333335</v>
      </c>
      <c r="Y41" s="26">
        <f t="shared" si="5"/>
        <v>0.9885057471264368</v>
      </c>
      <c r="Z41" s="26">
        <f t="shared" si="5"/>
        <v>0.87622149837133545</v>
      </c>
      <c r="AA41" s="26">
        <f t="shared" si="5"/>
        <v>1.0846560846560847</v>
      </c>
      <c r="AB41" s="26">
        <f t="shared" si="5"/>
        <v>0.91447368421052633</v>
      </c>
      <c r="AC41" s="26">
        <f t="shared" si="5"/>
        <v>1.1818181818181819</v>
      </c>
      <c r="AD41" s="26">
        <f t="shared" si="5"/>
        <v>0.95081967213114749</v>
      </c>
      <c r="AE41" s="26">
        <f t="shared" si="5"/>
        <v>0.96621621621621623</v>
      </c>
      <c r="AF41" s="26">
        <f t="shared" si="5"/>
        <v>0.94735376044568254</v>
      </c>
      <c r="AG41" s="26">
        <f t="shared" si="5"/>
        <v>0.97457627118644063</v>
      </c>
      <c r="AH41" s="26">
        <f t="shared" si="5"/>
        <v>0.96232127838519765</v>
      </c>
      <c r="AI41" s="26">
        <f t="shared" si="5"/>
        <v>1.1612903225806452</v>
      </c>
      <c r="AJ41" s="26">
        <f t="shared" si="5"/>
        <v>1.1111111111111112</v>
      </c>
      <c r="AK41" s="26">
        <f t="shared" si="5"/>
        <v>0.91666666666666663</v>
      </c>
      <c r="AL41" s="26">
        <f t="shared" si="5"/>
        <v>1</v>
      </c>
      <c r="AM41" s="26">
        <f t="shared" si="5"/>
        <v>0</v>
      </c>
      <c r="AN41" s="26">
        <f t="shared" si="5"/>
        <v>1.0162601626016261</v>
      </c>
      <c r="AO41" s="26">
        <f t="shared" si="5"/>
        <v>1.0447980997624704</v>
      </c>
      <c r="AP41" s="26">
        <f t="shared" si="5"/>
        <v>0.92113564668769721</v>
      </c>
      <c r="AQ41" s="26">
        <f t="shared" si="5"/>
        <v>1.0672055427251732</v>
      </c>
      <c r="AR41" s="26">
        <f t="shared" si="5"/>
        <v>1.0352760736196318</v>
      </c>
      <c r="AS41" s="26">
        <f t="shared" si="5"/>
        <v>1.0923352756611384</v>
      </c>
      <c r="AT41" s="26">
        <f t="shared" si="5"/>
        <v>0.66666666666666663</v>
      </c>
      <c r="AU41" s="26">
        <f t="shared" si="5"/>
        <v>0.375</v>
      </c>
      <c r="AV41" s="26">
        <f t="shared" si="5"/>
        <v>0.86956521739130432</v>
      </c>
      <c r="AW41" s="26">
        <f t="shared" si="5"/>
        <v>0.7009345794392523</v>
      </c>
      <c r="AX41" s="26">
        <f t="shared" si="5"/>
        <v>0</v>
      </c>
      <c r="AY41" s="26">
        <f t="shared" si="5"/>
        <v>0</v>
      </c>
      <c r="AZ41" s="26">
        <f t="shared" si="5"/>
        <v>1.1538461538461537</v>
      </c>
      <c r="BA41" s="26">
        <f t="shared" si="5"/>
        <v>1.1934426229508197</v>
      </c>
      <c r="BB41" s="26">
        <f t="shared" si="5"/>
        <v>1.0340909090909092</v>
      </c>
      <c r="BC41" s="26">
        <f t="shared" si="5"/>
        <v>1.0948567908838929</v>
      </c>
      <c r="BD41" s="26">
        <f t="shared" si="5"/>
        <v>0.94444444444444442</v>
      </c>
      <c r="BE41" s="26">
        <f t="shared" si="5"/>
        <v>0.9609375</v>
      </c>
      <c r="BF41" s="26">
        <f t="shared" si="5"/>
        <v>1.2380952380952381</v>
      </c>
      <c r="BG41" s="26">
        <f t="shared" si="5"/>
        <v>1.0368098159509203</v>
      </c>
      <c r="BH41" s="26">
        <f t="shared" si="5"/>
        <v>1.2857142857142858</v>
      </c>
      <c r="BI41" s="26">
        <f t="shared" si="5"/>
        <v>0.80530973451327437</v>
      </c>
      <c r="BJ41" s="26">
        <f t="shared" si="5"/>
        <v>1.0757575757575757</v>
      </c>
      <c r="BK41" s="26">
        <f t="shared" si="5"/>
        <v>1.1633663366336633</v>
      </c>
      <c r="BL41" s="26">
        <f t="shared" si="5"/>
        <v>1.0579710144927537</v>
      </c>
      <c r="BM41" s="26">
        <f t="shared" si="5"/>
        <v>0.96674100649665473</v>
      </c>
      <c r="BN41" s="26">
        <f t="shared" si="5"/>
        <v>1</v>
      </c>
      <c r="BO41" s="26">
        <f t="shared" si="5"/>
        <v>0.9971509971509972</v>
      </c>
      <c r="BP41" s="26">
        <f t="shared" si="5"/>
        <v>1.0344827586206897</v>
      </c>
      <c r="BQ41" s="26">
        <f t="shared" si="5"/>
        <v>0.97185741088180111</v>
      </c>
      <c r="BR41" s="26">
        <f t="shared" si="5"/>
        <v>0.89710610932475887</v>
      </c>
      <c r="BS41" s="26">
        <f t="shared" si="5"/>
        <v>0.79102844638949676</v>
      </c>
    </row>
    <row r="42" spans="1:71">
      <c r="A42" s="137"/>
      <c r="B42" s="97"/>
      <c r="C42" s="99"/>
      <c r="D42" s="97"/>
      <c r="E42" s="64" t="str">
        <f t="shared" si="0"/>
        <v/>
      </c>
      <c r="F42" s="99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100"/>
      <c r="BL42" s="97"/>
      <c r="BM42" s="97"/>
      <c r="BN42" s="97"/>
      <c r="BO42" s="97"/>
      <c r="BP42" s="97"/>
      <c r="BQ42" s="97"/>
      <c r="BR42" s="97"/>
      <c r="BS42" s="97"/>
    </row>
    <row r="43" spans="1:71">
      <c r="A43" s="137"/>
      <c r="B43" s="97"/>
      <c r="C43" s="99"/>
      <c r="D43" s="17" t="s">
        <v>141</v>
      </c>
      <c r="E43" s="17"/>
      <c r="F43" s="53">
        <f>SUM(E5:E38)</f>
        <v>23</v>
      </c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7"/>
      <c r="BH43" s="97"/>
      <c r="BI43" s="97"/>
      <c r="BJ43" s="97"/>
      <c r="BK43" s="100"/>
      <c r="BL43" s="97"/>
      <c r="BM43" s="97"/>
      <c r="BN43" s="97"/>
      <c r="BO43" s="97"/>
      <c r="BP43" s="97"/>
      <c r="BQ43" s="97"/>
      <c r="BR43" s="97"/>
      <c r="BS43" s="97"/>
    </row>
    <row r="44" spans="1:71">
      <c r="A44" s="137"/>
      <c r="B44" s="97"/>
      <c r="C44" s="99"/>
      <c r="D44" s="17" t="s">
        <v>142</v>
      </c>
      <c r="E44" s="17"/>
      <c r="F44" s="54">
        <f>+F43/A38</f>
        <v>0.67647058823529416</v>
      </c>
      <c r="J44" s="1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97"/>
      <c r="BA44" s="97"/>
      <c r="BB44" s="97"/>
      <c r="BC44" s="97"/>
      <c r="BD44" s="97"/>
      <c r="BE44" s="97"/>
      <c r="BF44" s="97"/>
      <c r="BG44" s="97"/>
      <c r="BH44" s="97"/>
      <c r="BI44" s="97"/>
      <c r="BJ44" s="97"/>
      <c r="BK44" s="100"/>
      <c r="BL44" s="97"/>
      <c r="BM44" s="97"/>
      <c r="BN44" s="97"/>
      <c r="BO44" s="97"/>
      <c r="BP44" s="97"/>
      <c r="BQ44" s="97"/>
      <c r="BR44" s="97"/>
      <c r="BS44" s="97"/>
    </row>
    <row r="45" spans="1:71">
      <c r="A45" s="137"/>
      <c r="B45" s="97"/>
      <c r="C45" s="99"/>
      <c r="D45" s="97"/>
      <c r="E45" s="64" t="str">
        <f t="shared" ref="E45:E56" si="6">IF(F45="Y",1,"")</f>
        <v/>
      </c>
      <c r="F45" s="99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7"/>
      <c r="BG45" s="97"/>
      <c r="BH45" s="97"/>
      <c r="BI45" s="97"/>
      <c r="BJ45" s="97"/>
      <c r="BK45" s="97"/>
      <c r="BL45" s="97"/>
      <c r="BM45" s="97"/>
      <c r="BN45" s="97"/>
      <c r="BO45" s="97"/>
      <c r="BP45" s="97"/>
      <c r="BQ45" s="97"/>
      <c r="BR45" s="97"/>
      <c r="BS45" s="97"/>
    </row>
    <row r="46" spans="1:71" ht="19.5" customHeight="1">
      <c r="A46" s="137"/>
      <c r="B46" s="97"/>
      <c r="C46" s="99"/>
      <c r="D46" s="97"/>
      <c r="E46" s="64" t="str">
        <f t="shared" si="6"/>
        <v/>
      </c>
      <c r="F46" s="99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97"/>
      <c r="BB46" s="97"/>
      <c r="BC46" s="97"/>
      <c r="BD46" s="97"/>
      <c r="BE46" s="97"/>
      <c r="BF46" s="97"/>
      <c r="BG46" s="97"/>
      <c r="BH46" s="97"/>
      <c r="BI46" s="97"/>
      <c r="BJ46" s="97"/>
      <c r="BK46" s="100"/>
      <c r="BL46" s="97"/>
      <c r="BM46" s="97"/>
      <c r="BN46" s="97"/>
      <c r="BO46" s="97"/>
      <c r="BP46" s="97"/>
      <c r="BQ46" s="97"/>
      <c r="BR46" s="97"/>
      <c r="BS46" s="97"/>
    </row>
    <row r="47" spans="1:71">
      <c r="A47" s="137"/>
      <c r="B47" s="97"/>
      <c r="C47" s="99"/>
      <c r="D47" s="97"/>
      <c r="E47" s="64" t="str">
        <f t="shared" si="6"/>
        <v/>
      </c>
      <c r="F47" s="99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7"/>
      <c r="BH47" s="97"/>
      <c r="BI47" s="97"/>
      <c r="BJ47" s="97"/>
      <c r="BK47" s="100"/>
      <c r="BL47" s="97"/>
      <c r="BM47" s="97"/>
      <c r="BN47" s="97"/>
      <c r="BO47" s="97"/>
      <c r="BP47" s="97"/>
      <c r="BQ47" s="97"/>
      <c r="BR47" s="97"/>
      <c r="BS47" s="97"/>
    </row>
    <row r="48" spans="1:71">
      <c r="A48" s="137"/>
      <c r="B48" s="97"/>
      <c r="C48" s="99"/>
      <c r="D48" s="97"/>
      <c r="E48" s="64" t="str">
        <f t="shared" si="6"/>
        <v/>
      </c>
      <c r="F48" s="99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7"/>
      <c r="AY48" s="97"/>
      <c r="AZ48" s="97"/>
      <c r="BA48" s="97"/>
      <c r="BB48" s="97"/>
      <c r="BC48" s="97"/>
      <c r="BD48" s="97"/>
      <c r="BE48" s="97"/>
      <c r="BF48" s="97"/>
      <c r="BG48" s="97"/>
      <c r="BH48" s="97"/>
      <c r="BI48" s="97"/>
      <c r="BJ48" s="97"/>
      <c r="BK48" s="100"/>
      <c r="BL48" s="97"/>
      <c r="BM48" s="97"/>
      <c r="BN48" s="97"/>
      <c r="BO48" s="97"/>
      <c r="BP48" s="97"/>
      <c r="BQ48" s="97"/>
      <c r="BR48" s="97"/>
      <c r="BS48" s="97"/>
    </row>
    <row r="49" spans="1:5">
      <c r="A49" s="137"/>
      <c r="B49" s="97"/>
      <c r="C49" s="99"/>
      <c r="D49" s="97"/>
      <c r="E49" s="64" t="str">
        <f t="shared" si="6"/>
        <v/>
      </c>
    </row>
    <row r="50" spans="1:5">
      <c r="A50" s="137"/>
      <c r="B50" s="97"/>
      <c r="C50" s="99"/>
      <c r="D50" s="97"/>
      <c r="E50" s="64" t="str">
        <f t="shared" si="6"/>
        <v/>
      </c>
    </row>
    <row r="51" spans="1:5">
      <c r="A51" s="137"/>
      <c r="B51" s="97"/>
      <c r="C51" s="99"/>
      <c r="D51" s="97"/>
      <c r="E51" s="64" t="str">
        <f t="shared" si="6"/>
        <v/>
      </c>
    </row>
    <row r="52" spans="1:5">
      <c r="A52" s="137"/>
      <c r="B52" s="97"/>
      <c r="C52" s="99"/>
      <c r="D52" s="97"/>
      <c r="E52" s="64" t="str">
        <f t="shared" si="6"/>
        <v/>
      </c>
    </row>
    <row r="53" spans="1:5">
      <c r="A53" s="137"/>
      <c r="B53" s="97"/>
      <c r="C53" s="99"/>
      <c r="D53" s="97"/>
      <c r="E53" s="64" t="str">
        <f t="shared" si="6"/>
        <v/>
      </c>
    </row>
    <row r="54" spans="1:5">
      <c r="A54" s="137"/>
      <c r="B54" s="97"/>
      <c r="C54" s="99"/>
      <c r="D54" s="97"/>
      <c r="E54" s="64" t="str">
        <f t="shared" si="6"/>
        <v/>
      </c>
    </row>
    <row r="55" spans="1:5">
      <c r="A55" s="137"/>
      <c r="B55" s="97"/>
      <c r="C55" s="99"/>
      <c r="D55" s="97"/>
      <c r="E55" s="64" t="str">
        <f t="shared" si="6"/>
        <v/>
      </c>
    </row>
    <row r="56" spans="1:5">
      <c r="A56" s="137"/>
      <c r="B56" s="97"/>
      <c r="C56" s="99"/>
      <c r="D56" s="97"/>
      <c r="E56" s="64" t="str">
        <f t="shared" si="6"/>
        <v/>
      </c>
    </row>
    <row r="57" spans="1:5">
      <c r="A57" s="137"/>
      <c r="B57" s="97"/>
      <c r="C57" s="99"/>
      <c r="D57" s="97"/>
      <c r="E57" s="64" t="str">
        <f t="shared" ref="E57:E65" si="7">IF(F57="Y",1,"")</f>
        <v/>
      </c>
    </row>
    <row r="58" spans="1:5">
      <c r="A58" s="137"/>
      <c r="B58" s="97"/>
      <c r="C58" s="99"/>
      <c r="D58" s="97"/>
      <c r="E58" s="64" t="str">
        <f t="shared" si="7"/>
        <v/>
      </c>
    </row>
    <row r="59" spans="1:5">
      <c r="A59" s="137"/>
      <c r="B59" s="97"/>
      <c r="C59" s="99"/>
      <c r="D59" s="97"/>
      <c r="E59" s="64" t="str">
        <f t="shared" si="7"/>
        <v/>
      </c>
    </row>
    <row r="60" spans="1:5">
      <c r="A60" s="137"/>
      <c r="B60" s="97"/>
      <c r="C60" s="99"/>
      <c r="D60" s="97"/>
      <c r="E60" s="64" t="str">
        <f t="shared" si="7"/>
        <v/>
      </c>
    </row>
    <row r="61" spans="1:5">
      <c r="A61" s="137"/>
      <c r="B61" s="97"/>
      <c r="C61" s="99"/>
      <c r="D61" s="97"/>
      <c r="E61" s="64" t="str">
        <f t="shared" si="7"/>
        <v/>
      </c>
    </row>
    <row r="62" spans="1:5">
      <c r="A62" s="137"/>
      <c r="B62" s="97"/>
      <c r="C62" s="99"/>
      <c r="D62" s="97"/>
      <c r="E62" s="64" t="str">
        <f t="shared" si="7"/>
        <v/>
      </c>
    </row>
    <row r="63" spans="1:5">
      <c r="A63" s="137"/>
      <c r="B63" s="97"/>
      <c r="C63" s="99"/>
      <c r="D63" s="97"/>
      <c r="E63" s="64" t="str">
        <f t="shared" si="7"/>
        <v/>
      </c>
    </row>
    <row r="64" spans="1:5">
      <c r="A64" s="137"/>
      <c r="B64" s="97"/>
      <c r="C64" s="99"/>
      <c r="D64" s="97"/>
      <c r="E64" s="64" t="str">
        <f t="shared" si="7"/>
        <v/>
      </c>
    </row>
    <row r="65" spans="1:5">
      <c r="A65" s="137"/>
      <c r="B65" s="97"/>
      <c r="C65" s="99"/>
      <c r="D65" s="97"/>
      <c r="E65" s="64" t="str">
        <f t="shared" si="7"/>
        <v/>
      </c>
    </row>
  </sheetData>
  <mergeCells count="39">
    <mergeCell ref="AB1:AE3"/>
    <mergeCell ref="AF1:AH3"/>
    <mergeCell ref="BH2:BK2"/>
    <mergeCell ref="BD3:BE3"/>
    <mergeCell ref="BF3:BG3"/>
    <mergeCell ref="BH3:BI3"/>
    <mergeCell ref="BJ3:BK3"/>
    <mergeCell ref="BD2:BG2"/>
    <mergeCell ref="AI1:AJ3"/>
    <mergeCell ref="BB3:BC3"/>
    <mergeCell ref="AM1:AN3"/>
    <mergeCell ref="AR2:AU2"/>
    <mergeCell ref="AK1:AL3"/>
    <mergeCell ref="AR3:AS3"/>
    <mergeCell ref="AT3:AU3"/>
    <mergeCell ref="AV3:AW3"/>
    <mergeCell ref="A41:D41"/>
    <mergeCell ref="A40:D40"/>
    <mergeCell ref="A39:D39"/>
    <mergeCell ref="J1:R3"/>
    <mergeCell ref="S1:AA3"/>
    <mergeCell ref="I1:I4"/>
    <mergeCell ref="G1:G4"/>
    <mergeCell ref="H1:H4"/>
    <mergeCell ref="A1:D4"/>
    <mergeCell ref="E1:E4"/>
    <mergeCell ref="F1:F4"/>
    <mergeCell ref="AX3:AY3"/>
    <mergeCell ref="AZ3:BA3"/>
    <mergeCell ref="AO1:AQ3"/>
    <mergeCell ref="AR1:BS1"/>
    <mergeCell ref="AV2:AY2"/>
    <mergeCell ref="BP2:BS2"/>
    <mergeCell ref="BR3:BS3"/>
    <mergeCell ref="BL3:BM3"/>
    <mergeCell ref="BN3:BO3"/>
    <mergeCell ref="BP3:BQ3"/>
    <mergeCell ref="BL2:BO2"/>
    <mergeCell ref="AZ2:BC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7"/>
  <dimension ref="A1:DS75"/>
  <sheetViews>
    <sheetView topLeftCell="AY35" zoomScaleNormal="100" workbookViewId="0">
      <selection activeCell="H68" sqref="H68:BT68"/>
    </sheetView>
  </sheetViews>
  <sheetFormatPr defaultColWidth="9.453125" defaultRowHeight="13"/>
  <cols>
    <col min="1" max="2" width="9.453125" style="1" customWidth="1"/>
    <col min="3" max="3" width="6.54296875" style="2" customWidth="1"/>
    <col min="4" max="4" width="48" style="1" bestFit="1" customWidth="1"/>
    <col min="5" max="5" width="10.453125" style="1" hidden="1" customWidth="1"/>
    <col min="6" max="6" width="10.453125" style="1" customWidth="1"/>
    <col min="7" max="7" width="10.453125" style="2" customWidth="1"/>
    <col min="8" max="9" width="11.453125" style="17" customWidth="1"/>
    <col min="10" max="10" width="11.453125" style="17" hidden="1" customWidth="1"/>
    <col min="11" max="63" width="11.453125" style="1" customWidth="1"/>
    <col min="64" max="64" width="11.453125" style="5" customWidth="1"/>
    <col min="65" max="72" width="11.453125" style="1" customWidth="1"/>
    <col min="73" max="16384" width="9.453125" style="1"/>
  </cols>
  <sheetData>
    <row r="1" spans="1:123" ht="33" customHeight="1">
      <c r="A1" s="178" t="s">
        <v>261</v>
      </c>
      <c r="B1" s="178"/>
      <c r="C1" s="178"/>
      <c r="D1" s="178"/>
      <c r="E1" s="179"/>
      <c r="F1" s="41"/>
      <c r="G1" s="182" t="s">
        <v>61</v>
      </c>
      <c r="H1" s="169" t="s">
        <v>7</v>
      </c>
      <c r="I1" s="169" t="s">
        <v>8</v>
      </c>
      <c r="J1" s="188" t="s">
        <v>9</v>
      </c>
      <c r="K1" s="167" t="s">
        <v>10</v>
      </c>
      <c r="L1" s="167"/>
      <c r="M1" s="167"/>
      <c r="N1" s="167"/>
      <c r="O1" s="167"/>
      <c r="P1" s="167"/>
      <c r="Q1" s="167"/>
      <c r="R1" s="167"/>
      <c r="S1" s="167"/>
      <c r="T1" s="167" t="s">
        <v>11</v>
      </c>
      <c r="U1" s="167"/>
      <c r="V1" s="167"/>
      <c r="W1" s="167"/>
      <c r="X1" s="167"/>
      <c r="Y1" s="167"/>
      <c r="Z1" s="167"/>
      <c r="AA1" s="167"/>
      <c r="AB1" s="167"/>
      <c r="AC1" s="153" t="s">
        <v>12</v>
      </c>
      <c r="AD1" s="153"/>
      <c r="AE1" s="153"/>
      <c r="AF1" s="153"/>
      <c r="AG1" s="168" t="s">
        <v>13</v>
      </c>
      <c r="AH1" s="168"/>
      <c r="AI1" s="168"/>
      <c r="AJ1" s="153" t="s">
        <v>14</v>
      </c>
      <c r="AK1" s="153"/>
      <c r="AL1" s="153" t="s">
        <v>15</v>
      </c>
      <c r="AM1" s="153"/>
      <c r="AN1" s="168" t="s">
        <v>16</v>
      </c>
      <c r="AO1" s="168"/>
      <c r="AP1" s="167" t="s">
        <v>17</v>
      </c>
      <c r="AQ1" s="167"/>
      <c r="AR1" s="167"/>
      <c r="AS1" s="153" t="s">
        <v>18</v>
      </c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3"/>
      <c r="BK1" s="153"/>
      <c r="BL1" s="153"/>
      <c r="BM1" s="153"/>
      <c r="BN1" s="153"/>
      <c r="BO1" s="153"/>
      <c r="BP1" s="153"/>
      <c r="BQ1" s="153"/>
      <c r="BR1" s="153"/>
      <c r="BS1" s="153"/>
      <c r="BT1" s="153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7"/>
      <c r="CS1" s="97"/>
      <c r="CT1" s="97"/>
      <c r="CU1" s="97"/>
      <c r="CV1" s="97"/>
      <c r="CW1" s="97"/>
      <c r="CX1" s="97"/>
      <c r="CY1" s="97"/>
      <c r="CZ1" s="97"/>
      <c r="DA1" s="97"/>
      <c r="DB1" s="97"/>
      <c r="DC1" s="97"/>
      <c r="DD1" s="97"/>
      <c r="DE1" s="97"/>
      <c r="DF1" s="97"/>
      <c r="DG1" s="97"/>
      <c r="DH1" s="97"/>
      <c r="DI1" s="97"/>
      <c r="DJ1" s="97"/>
      <c r="DK1" s="97"/>
      <c r="DL1" s="97"/>
      <c r="DM1" s="97"/>
      <c r="DN1" s="97"/>
      <c r="DO1" s="97"/>
      <c r="DP1" s="97"/>
      <c r="DQ1" s="97"/>
      <c r="DR1" s="97"/>
      <c r="DS1" s="97"/>
    </row>
    <row r="2" spans="1:123" ht="28.4" customHeight="1">
      <c r="A2" s="178"/>
      <c r="B2" s="178"/>
      <c r="C2" s="178"/>
      <c r="D2" s="178"/>
      <c r="E2" s="180"/>
      <c r="F2" s="42"/>
      <c r="G2" s="183"/>
      <c r="H2" s="169"/>
      <c r="I2" s="169"/>
      <c r="J2" s="188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53"/>
      <c r="AD2" s="153"/>
      <c r="AE2" s="153"/>
      <c r="AF2" s="153"/>
      <c r="AG2" s="168"/>
      <c r="AH2" s="168"/>
      <c r="AI2" s="168"/>
      <c r="AJ2" s="153"/>
      <c r="AK2" s="153"/>
      <c r="AL2" s="153"/>
      <c r="AM2" s="153"/>
      <c r="AN2" s="168"/>
      <c r="AO2" s="168"/>
      <c r="AP2" s="167"/>
      <c r="AQ2" s="167"/>
      <c r="AR2" s="167"/>
      <c r="AS2" s="153" t="s">
        <v>19</v>
      </c>
      <c r="AT2" s="153"/>
      <c r="AU2" s="153"/>
      <c r="AV2" s="153"/>
      <c r="AW2" s="153" t="s">
        <v>20</v>
      </c>
      <c r="AX2" s="153"/>
      <c r="AY2" s="153"/>
      <c r="AZ2" s="153"/>
      <c r="BA2" s="153" t="s">
        <v>21</v>
      </c>
      <c r="BB2" s="153"/>
      <c r="BC2" s="153"/>
      <c r="BD2" s="153"/>
      <c r="BE2" s="153" t="s">
        <v>22</v>
      </c>
      <c r="BF2" s="153"/>
      <c r="BG2" s="153"/>
      <c r="BH2" s="153"/>
      <c r="BI2" s="153" t="s">
        <v>23</v>
      </c>
      <c r="BJ2" s="153"/>
      <c r="BK2" s="153"/>
      <c r="BL2" s="153"/>
      <c r="BM2" s="153" t="s">
        <v>24</v>
      </c>
      <c r="BN2" s="153"/>
      <c r="BO2" s="153"/>
      <c r="BP2" s="153"/>
      <c r="BQ2" s="153" t="s">
        <v>25</v>
      </c>
      <c r="BR2" s="153"/>
      <c r="BS2" s="153"/>
      <c r="BT2" s="153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  <c r="CU2" s="97"/>
      <c r="CV2" s="97"/>
      <c r="CW2" s="97"/>
      <c r="CX2" s="97"/>
      <c r="CY2" s="97"/>
      <c r="CZ2" s="97"/>
      <c r="DA2" s="97"/>
      <c r="DB2" s="97"/>
      <c r="DC2" s="97"/>
      <c r="DD2" s="97"/>
      <c r="DE2" s="97"/>
      <c r="DF2" s="97"/>
      <c r="DG2" s="97"/>
      <c r="DH2" s="97"/>
      <c r="DI2" s="97"/>
      <c r="DJ2" s="97"/>
      <c r="DK2" s="97"/>
      <c r="DL2" s="97"/>
      <c r="DM2" s="97"/>
      <c r="DN2" s="97"/>
      <c r="DO2" s="97"/>
      <c r="DP2" s="97"/>
      <c r="DQ2" s="97"/>
      <c r="DR2" s="97"/>
      <c r="DS2" s="97"/>
    </row>
    <row r="3" spans="1:123" ht="28.4" customHeight="1">
      <c r="A3" s="178"/>
      <c r="B3" s="178"/>
      <c r="C3" s="178"/>
      <c r="D3" s="178"/>
      <c r="E3" s="180"/>
      <c r="F3" s="42"/>
      <c r="G3" s="183"/>
      <c r="H3" s="169"/>
      <c r="I3" s="169"/>
      <c r="J3" s="188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53"/>
      <c r="AD3" s="153"/>
      <c r="AE3" s="153"/>
      <c r="AF3" s="153"/>
      <c r="AG3" s="168"/>
      <c r="AH3" s="168"/>
      <c r="AI3" s="168"/>
      <c r="AJ3" s="153"/>
      <c r="AK3" s="153"/>
      <c r="AL3" s="153"/>
      <c r="AM3" s="153"/>
      <c r="AN3" s="168"/>
      <c r="AO3" s="168"/>
      <c r="AP3" s="167"/>
      <c r="AQ3" s="167"/>
      <c r="AR3" s="167"/>
      <c r="AS3" s="153" t="s">
        <v>26</v>
      </c>
      <c r="AT3" s="153"/>
      <c r="AU3" s="153" t="s">
        <v>27</v>
      </c>
      <c r="AV3" s="153"/>
      <c r="AW3" s="153" t="s">
        <v>26</v>
      </c>
      <c r="AX3" s="153"/>
      <c r="AY3" s="153" t="s">
        <v>27</v>
      </c>
      <c r="AZ3" s="153"/>
      <c r="BA3" s="153" t="s">
        <v>26</v>
      </c>
      <c r="BB3" s="153"/>
      <c r="BC3" s="153" t="s">
        <v>27</v>
      </c>
      <c r="BD3" s="153"/>
      <c r="BE3" s="153" t="s">
        <v>26</v>
      </c>
      <c r="BF3" s="153"/>
      <c r="BG3" s="153" t="s">
        <v>27</v>
      </c>
      <c r="BH3" s="153"/>
      <c r="BI3" s="153" t="s">
        <v>26</v>
      </c>
      <c r="BJ3" s="153"/>
      <c r="BK3" s="153" t="s">
        <v>27</v>
      </c>
      <c r="BL3" s="153"/>
      <c r="BM3" s="153" t="s">
        <v>26</v>
      </c>
      <c r="BN3" s="153"/>
      <c r="BO3" s="153" t="s">
        <v>27</v>
      </c>
      <c r="BP3" s="153"/>
      <c r="BQ3" s="153" t="s">
        <v>26</v>
      </c>
      <c r="BR3" s="153"/>
      <c r="BS3" s="153" t="s">
        <v>27</v>
      </c>
      <c r="BT3" s="153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  <c r="CS3" s="97"/>
      <c r="CT3" s="97"/>
      <c r="CU3" s="97"/>
      <c r="CV3" s="97"/>
      <c r="CW3" s="97"/>
      <c r="CX3" s="97"/>
      <c r="CY3" s="97"/>
      <c r="CZ3" s="97"/>
      <c r="DA3" s="97"/>
      <c r="DB3" s="97"/>
      <c r="DC3" s="97"/>
      <c r="DD3" s="97"/>
      <c r="DE3" s="97"/>
      <c r="DF3" s="97"/>
      <c r="DG3" s="97"/>
      <c r="DH3" s="97"/>
      <c r="DI3" s="97"/>
      <c r="DJ3" s="97"/>
      <c r="DK3" s="97"/>
      <c r="DL3" s="97"/>
      <c r="DM3" s="97"/>
      <c r="DN3" s="97"/>
      <c r="DO3" s="97"/>
      <c r="DP3" s="97"/>
      <c r="DQ3" s="97"/>
      <c r="DR3" s="97"/>
      <c r="DS3" s="97"/>
    </row>
    <row r="4" spans="1:123" ht="108.75" customHeight="1">
      <c r="A4" s="178"/>
      <c r="B4" s="178"/>
      <c r="C4" s="178"/>
      <c r="D4" s="178"/>
      <c r="E4" s="181"/>
      <c r="F4" s="42"/>
      <c r="G4" s="183"/>
      <c r="H4" s="169"/>
      <c r="I4" s="169"/>
      <c r="J4" s="188"/>
      <c r="K4" s="102" t="s">
        <v>28</v>
      </c>
      <c r="L4" s="102" t="s">
        <v>29</v>
      </c>
      <c r="M4" s="102" t="s">
        <v>30</v>
      </c>
      <c r="N4" s="102" t="s">
        <v>31</v>
      </c>
      <c r="O4" s="102" t="s">
        <v>32</v>
      </c>
      <c r="P4" s="102" t="s">
        <v>33</v>
      </c>
      <c r="Q4" s="102" t="s">
        <v>34</v>
      </c>
      <c r="R4" s="102" t="s">
        <v>35</v>
      </c>
      <c r="S4" s="102" t="s">
        <v>36</v>
      </c>
      <c r="T4" s="102" t="s">
        <v>28</v>
      </c>
      <c r="U4" s="102" t="s">
        <v>29</v>
      </c>
      <c r="V4" s="102" t="s">
        <v>30</v>
      </c>
      <c r="W4" s="102" t="s">
        <v>31</v>
      </c>
      <c r="X4" s="102" t="s">
        <v>32</v>
      </c>
      <c r="Y4" s="102" t="s">
        <v>33</v>
      </c>
      <c r="Z4" s="102" t="s">
        <v>34</v>
      </c>
      <c r="AA4" s="102" t="s">
        <v>35</v>
      </c>
      <c r="AB4" s="102" t="s">
        <v>36</v>
      </c>
      <c r="AC4" s="102" t="s">
        <v>37</v>
      </c>
      <c r="AD4" s="102" t="s">
        <v>38</v>
      </c>
      <c r="AE4" s="102" t="s">
        <v>39</v>
      </c>
      <c r="AF4" s="102" t="s">
        <v>40</v>
      </c>
      <c r="AG4" s="102" t="s">
        <v>41</v>
      </c>
      <c r="AH4" s="102" t="s">
        <v>42</v>
      </c>
      <c r="AI4" s="102" t="s">
        <v>43</v>
      </c>
      <c r="AJ4" s="102" t="s">
        <v>41</v>
      </c>
      <c r="AK4" s="102" t="s">
        <v>44</v>
      </c>
      <c r="AL4" s="102" t="s">
        <v>41</v>
      </c>
      <c r="AM4" s="102" t="s">
        <v>44</v>
      </c>
      <c r="AN4" s="102" t="s">
        <v>41</v>
      </c>
      <c r="AO4" s="102" t="s">
        <v>44</v>
      </c>
      <c r="AP4" s="102" t="s">
        <v>45</v>
      </c>
      <c r="AQ4" s="102" t="s">
        <v>46</v>
      </c>
      <c r="AR4" s="102" t="s">
        <v>47</v>
      </c>
      <c r="AS4" s="102" t="s">
        <v>48</v>
      </c>
      <c r="AT4" s="102" t="s">
        <v>49</v>
      </c>
      <c r="AU4" s="102" t="s">
        <v>48</v>
      </c>
      <c r="AV4" s="102" t="s">
        <v>49</v>
      </c>
      <c r="AW4" s="102" t="s">
        <v>48</v>
      </c>
      <c r="AX4" s="102" t="s">
        <v>49</v>
      </c>
      <c r="AY4" s="102" t="s">
        <v>48</v>
      </c>
      <c r="AZ4" s="102" t="s">
        <v>49</v>
      </c>
      <c r="BA4" s="102" t="s">
        <v>48</v>
      </c>
      <c r="BB4" s="102" t="s">
        <v>49</v>
      </c>
      <c r="BC4" s="102" t="s">
        <v>48</v>
      </c>
      <c r="BD4" s="102" t="s">
        <v>49</v>
      </c>
      <c r="BE4" s="102" t="s">
        <v>48</v>
      </c>
      <c r="BF4" s="102" t="s">
        <v>49</v>
      </c>
      <c r="BG4" s="102" t="s">
        <v>48</v>
      </c>
      <c r="BH4" s="102" t="s">
        <v>49</v>
      </c>
      <c r="BI4" s="102" t="s">
        <v>48</v>
      </c>
      <c r="BJ4" s="102" t="s">
        <v>49</v>
      </c>
      <c r="BK4" s="102" t="s">
        <v>48</v>
      </c>
      <c r="BL4" s="103" t="s">
        <v>49</v>
      </c>
      <c r="BM4" s="102" t="s">
        <v>48</v>
      </c>
      <c r="BN4" s="102" t="s">
        <v>49</v>
      </c>
      <c r="BO4" s="102" t="s">
        <v>48</v>
      </c>
      <c r="BP4" s="102" t="s">
        <v>49</v>
      </c>
      <c r="BQ4" s="102" t="s">
        <v>48</v>
      </c>
      <c r="BR4" s="102" t="s">
        <v>49</v>
      </c>
      <c r="BS4" s="102" t="s">
        <v>48</v>
      </c>
      <c r="BT4" s="102" t="s">
        <v>49</v>
      </c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</row>
    <row r="5" spans="1:123" customFormat="1">
      <c r="A5" s="67">
        <v>1</v>
      </c>
      <c r="B5" s="67" t="s">
        <v>262</v>
      </c>
      <c r="C5" s="67">
        <v>15928</v>
      </c>
      <c r="D5" s="66" t="s">
        <v>263</v>
      </c>
      <c r="E5" s="66">
        <f>IF(G5="Y",1,"")</f>
        <v>1</v>
      </c>
      <c r="F5" s="66"/>
      <c r="G5" s="65" t="s">
        <v>64</v>
      </c>
      <c r="H5" s="39">
        <f>SUM(K5:S5)</f>
        <v>58</v>
      </c>
      <c r="I5" s="39">
        <f>SUM(T5:AB5)</f>
        <v>39</v>
      </c>
      <c r="J5" s="25"/>
      <c r="K5" s="120"/>
      <c r="L5" s="77"/>
      <c r="M5" s="77">
        <v>2</v>
      </c>
      <c r="N5" s="77">
        <v>4</v>
      </c>
      <c r="O5" s="77">
        <v>35</v>
      </c>
      <c r="P5" s="77">
        <v>1</v>
      </c>
      <c r="Q5" s="77"/>
      <c r="R5" s="77">
        <v>4</v>
      </c>
      <c r="S5" s="77">
        <v>12</v>
      </c>
      <c r="T5" s="119"/>
      <c r="U5" s="77">
        <v>6</v>
      </c>
      <c r="V5" s="77">
        <v>6</v>
      </c>
      <c r="W5" s="77">
        <v>6</v>
      </c>
      <c r="X5" s="77">
        <v>3</v>
      </c>
      <c r="Y5" s="77">
        <v>11</v>
      </c>
      <c r="Z5" s="77">
        <v>3</v>
      </c>
      <c r="AA5" s="77">
        <v>4</v>
      </c>
      <c r="AB5" s="77"/>
      <c r="AC5" s="77">
        <v>16</v>
      </c>
      <c r="AD5" s="77">
        <v>10</v>
      </c>
      <c r="AE5" s="77">
        <v>2</v>
      </c>
      <c r="AF5" s="77"/>
      <c r="AG5" s="77">
        <v>7</v>
      </c>
      <c r="AH5" s="77">
        <v>2</v>
      </c>
      <c r="AI5" s="77">
        <v>46</v>
      </c>
      <c r="AJ5" s="77"/>
      <c r="AK5" s="77"/>
      <c r="AL5" s="77"/>
      <c r="AM5" s="77"/>
      <c r="AN5" s="77"/>
      <c r="AO5" s="77"/>
      <c r="AP5" s="77">
        <v>9</v>
      </c>
      <c r="AQ5" s="77">
        <v>2</v>
      </c>
      <c r="AR5" s="77">
        <v>10</v>
      </c>
      <c r="AS5" s="77">
        <v>1</v>
      </c>
      <c r="AT5" s="77">
        <v>55</v>
      </c>
      <c r="AU5" s="77"/>
      <c r="AV5" s="77"/>
      <c r="AW5" s="77"/>
      <c r="AX5" s="77"/>
      <c r="AY5" s="77"/>
      <c r="AZ5" s="77"/>
      <c r="BA5" s="77">
        <v>1</v>
      </c>
      <c r="BB5" s="77">
        <v>24</v>
      </c>
      <c r="BC5" s="77">
        <v>1</v>
      </c>
      <c r="BD5" s="77">
        <v>1</v>
      </c>
      <c r="BE5" s="77"/>
      <c r="BF5" s="77"/>
      <c r="BG5" s="77">
        <v>1</v>
      </c>
      <c r="BH5" s="77">
        <v>1</v>
      </c>
      <c r="BI5" s="77"/>
      <c r="BJ5" s="77"/>
      <c r="BK5" s="77">
        <v>1</v>
      </c>
      <c r="BL5" s="77">
        <v>1</v>
      </c>
      <c r="BM5" s="77"/>
      <c r="BN5" s="77"/>
      <c r="BO5" s="77">
        <v>2</v>
      </c>
      <c r="BP5" s="77">
        <v>3</v>
      </c>
      <c r="BQ5" s="77">
        <v>1</v>
      </c>
      <c r="BR5" s="77">
        <v>3</v>
      </c>
      <c r="BS5" s="77">
        <v>4</v>
      </c>
      <c r="BT5" s="77">
        <v>5</v>
      </c>
    </row>
    <row r="6" spans="1:123" customFormat="1">
      <c r="A6" s="67">
        <f t="shared" ref="A6:A66" si="0">+A5+1</f>
        <v>2</v>
      </c>
      <c r="B6" s="67" t="s">
        <v>262</v>
      </c>
      <c r="C6" s="9">
        <v>12601</v>
      </c>
      <c r="D6" s="66" t="s">
        <v>264</v>
      </c>
      <c r="E6" s="66" t="str">
        <f t="shared" ref="E6:E65" si="1">IF(G6="Y",1,"")</f>
        <v/>
      </c>
      <c r="F6" s="66"/>
      <c r="G6" s="65" t="s">
        <v>66</v>
      </c>
      <c r="H6" s="39">
        <f t="shared" ref="H6:H66" si="2">SUM(K6:S6)</f>
        <v>88</v>
      </c>
      <c r="I6" s="39">
        <f t="shared" ref="I6:I66" si="3">SUM(T6:AB6)</f>
        <v>28</v>
      </c>
      <c r="J6" s="25"/>
      <c r="K6" s="14"/>
      <c r="L6" s="77"/>
      <c r="M6" s="77"/>
      <c r="N6" s="77">
        <v>2</v>
      </c>
      <c r="O6" s="77">
        <v>54</v>
      </c>
      <c r="P6" s="77"/>
      <c r="Q6" s="77"/>
      <c r="R6" s="77">
        <v>5</v>
      </c>
      <c r="S6" s="77">
        <v>27</v>
      </c>
      <c r="T6" s="119"/>
      <c r="U6" s="77"/>
      <c r="V6" s="77">
        <v>2</v>
      </c>
      <c r="W6" s="77">
        <v>2</v>
      </c>
      <c r="X6" s="77">
        <v>16</v>
      </c>
      <c r="Y6" s="77"/>
      <c r="Z6" s="77"/>
      <c r="AA6" s="77">
        <v>7</v>
      </c>
      <c r="AB6" s="77">
        <v>1</v>
      </c>
      <c r="AC6" s="77"/>
      <c r="AD6" s="77">
        <v>6</v>
      </c>
      <c r="AE6" s="77">
        <v>7</v>
      </c>
      <c r="AF6" s="77"/>
      <c r="AG6" s="77">
        <v>1</v>
      </c>
      <c r="AH6" s="77">
        <v>4</v>
      </c>
      <c r="AI6" s="77">
        <v>74</v>
      </c>
      <c r="AJ6" s="77"/>
      <c r="AK6" s="77"/>
      <c r="AL6" s="77"/>
      <c r="AM6" s="77"/>
      <c r="AN6" s="77"/>
      <c r="AO6" s="77"/>
      <c r="AP6" s="77">
        <v>5</v>
      </c>
      <c r="AQ6" s="77">
        <v>20</v>
      </c>
      <c r="AR6" s="77">
        <v>35</v>
      </c>
      <c r="AS6" s="77">
        <v>1</v>
      </c>
      <c r="AT6" s="77">
        <v>40</v>
      </c>
      <c r="AU6" s="77"/>
      <c r="AV6" s="77"/>
      <c r="AW6" s="77"/>
      <c r="AX6" s="77"/>
      <c r="AY6" s="77"/>
      <c r="AZ6" s="77"/>
      <c r="BA6" s="77"/>
      <c r="BB6" s="77"/>
      <c r="BC6" s="77">
        <v>5</v>
      </c>
      <c r="BD6" s="77">
        <v>2</v>
      </c>
      <c r="BE6" s="77">
        <v>1</v>
      </c>
      <c r="BF6" s="77">
        <v>30</v>
      </c>
      <c r="BG6" s="77"/>
      <c r="BH6" s="77"/>
      <c r="BI6" s="77"/>
      <c r="BJ6" s="77"/>
      <c r="BK6" s="77">
        <v>2</v>
      </c>
      <c r="BL6" s="77">
        <v>3</v>
      </c>
      <c r="BM6" s="77">
        <v>1</v>
      </c>
      <c r="BN6" s="77">
        <v>20</v>
      </c>
      <c r="BO6" s="77"/>
      <c r="BP6" s="77"/>
      <c r="BQ6" s="77">
        <v>2</v>
      </c>
      <c r="BR6" s="77">
        <v>5</v>
      </c>
      <c r="BS6" s="77">
        <v>30</v>
      </c>
      <c r="BT6" s="77">
        <v>8</v>
      </c>
    </row>
    <row r="7" spans="1:123" customFormat="1">
      <c r="A7" s="67">
        <f t="shared" si="0"/>
        <v>3</v>
      </c>
      <c r="B7" s="67" t="s">
        <v>262</v>
      </c>
      <c r="C7" s="67">
        <v>9801</v>
      </c>
      <c r="D7" s="66" t="s">
        <v>265</v>
      </c>
      <c r="E7" s="66" t="str">
        <f t="shared" si="1"/>
        <v/>
      </c>
      <c r="F7" s="66"/>
      <c r="G7" s="65" t="s">
        <v>66</v>
      </c>
      <c r="H7" s="39">
        <f t="shared" si="2"/>
        <v>9</v>
      </c>
      <c r="I7" s="39">
        <f t="shared" si="3"/>
        <v>15</v>
      </c>
      <c r="J7" s="25"/>
      <c r="K7" s="120"/>
      <c r="L7" s="77"/>
      <c r="M7" s="77">
        <v>1</v>
      </c>
      <c r="N7" s="77">
        <v>2</v>
      </c>
      <c r="O7" s="77">
        <v>1</v>
      </c>
      <c r="P7" s="77"/>
      <c r="Q7" s="77">
        <v>1</v>
      </c>
      <c r="R7" s="77">
        <v>2</v>
      </c>
      <c r="S7" s="77">
        <v>2</v>
      </c>
      <c r="T7" s="119"/>
      <c r="U7" s="77">
        <v>1</v>
      </c>
      <c r="V7" s="77">
        <v>5</v>
      </c>
      <c r="W7" s="77">
        <v>1</v>
      </c>
      <c r="X7" s="77">
        <v>1</v>
      </c>
      <c r="Y7" s="77">
        <v>1</v>
      </c>
      <c r="Z7" s="77">
        <v>4</v>
      </c>
      <c r="AA7" s="77">
        <v>1</v>
      </c>
      <c r="AB7" s="77">
        <v>1</v>
      </c>
      <c r="AC7" s="77"/>
      <c r="AD7" s="77"/>
      <c r="AE7" s="77"/>
      <c r="AF7" s="77"/>
      <c r="AG7" s="77">
        <v>8</v>
      </c>
      <c r="AH7" s="77">
        <v>1</v>
      </c>
      <c r="AI7" s="77">
        <v>12</v>
      </c>
      <c r="AJ7" s="77"/>
      <c r="AK7" s="77"/>
      <c r="AL7" s="77"/>
      <c r="AM7" s="77"/>
      <c r="AN7" s="77"/>
      <c r="AO7" s="77"/>
      <c r="AP7" s="77"/>
      <c r="AQ7" s="77"/>
      <c r="AR7" s="77">
        <v>9</v>
      </c>
      <c r="AS7" s="77"/>
      <c r="AT7" s="77"/>
      <c r="AU7" s="77"/>
      <c r="AV7" s="77"/>
      <c r="AW7" s="77"/>
      <c r="AX7" s="77">
        <v>1</v>
      </c>
      <c r="AY7" s="77"/>
      <c r="AZ7" s="77"/>
      <c r="BA7" s="77"/>
      <c r="BB7" s="77">
        <v>2</v>
      </c>
      <c r="BC7" s="77">
        <v>3</v>
      </c>
      <c r="BD7" s="77">
        <v>4</v>
      </c>
      <c r="BE7" s="77"/>
      <c r="BF7" s="77"/>
      <c r="BG7" s="77"/>
      <c r="BH7" s="77"/>
      <c r="BI7" s="77"/>
      <c r="BJ7" s="77"/>
      <c r="BK7" s="77">
        <v>3</v>
      </c>
      <c r="BL7" s="77">
        <v>12</v>
      </c>
      <c r="BM7" s="77"/>
      <c r="BN7" s="77"/>
      <c r="BO7" s="77">
        <v>3</v>
      </c>
      <c r="BP7" s="77">
        <v>1</v>
      </c>
      <c r="BQ7" s="77"/>
      <c r="BR7" s="77"/>
      <c r="BS7" s="77"/>
      <c r="BT7" s="77"/>
    </row>
    <row r="8" spans="1:123" customFormat="1">
      <c r="A8" s="67">
        <f t="shared" si="0"/>
        <v>4</v>
      </c>
      <c r="B8" s="67" t="s">
        <v>262</v>
      </c>
      <c r="C8" s="67">
        <v>14281</v>
      </c>
      <c r="D8" s="66" t="s">
        <v>266</v>
      </c>
      <c r="E8" s="66">
        <f t="shared" si="1"/>
        <v>1</v>
      </c>
      <c r="F8" s="66"/>
      <c r="G8" s="65" t="s">
        <v>64</v>
      </c>
      <c r="H8" s="39">
        <f t="shared" si="2"/>
        <v>95</v>
      </c>
      <c r="I8" s="39">
        <f t="shared" si="3"/>
        <v>35</v>
      </c>
      <c r="J8" s="25"/>
      <c r="K8" s="119"/>
      <c r="L8" s="77"/>
      <c r="M8" s="77">
        <v>1</v>
      </c>
      <c r="N8" s="77">
        <v>11</v>
      </c>
      <c r="O8" s="77">
        <v>59</v>
      </c>
      <c r="P8" s="77"/>
      <c r="Q8" s="77">
        <v>1</v>
      </c>
      <c r="R8" s="77">
        <v>1</v>
      </c>
      <c r="S8" s="77">
        <v>22</v>
      </c>
      <c r="T8" s="119"/>
      <c r="U8" s="77"/>
      <c r="V8" s="77">
        <v>3</v>
      </c>
      <c r="W8" s="77">
        <v>1</v>
      </c>
      <c r="X8" s="77">
        <v>14</v>
      </c>
      <c r="Y8" s="77"/>
      <c r="Z8" s="77">
        <v>2</v>
      </c>
      <c r="AA8" s="77">
        <v>6</v>
      </c>
      <c r="AB8" s="77">
        <v>9</v>
      </c>
      <c r="AC8" s="77">
        <v>1</v>
      </c>
      <c r="AD8" s="77">
        <v>16</v>
      </c>
      <c r="AE8" s="77">
        <v>1</v>
      </c>
      <c r="AF8" s="77">
        <v>4</v>
      </c>
      <c r="AG8" s="77">
        <v>1</v>
      </c>
      <c r="AH8" s="77">
        <v>1</v>
      </c>
      <c r="AI8" s="77">
        <v>37</v>
      </c>
      <c r="AJ8" s="77"/>
      <c r="AK8" s="77"/>
      <c r="AL8" s="77"/>
      <c r="AM8" s="77"/>
      <c r="AN8" s="77"/>
      <c r="AO8" s="77"/>
      <c r="AP8" s="77">
        <v>1</v>
      </c>
      <c r="AQ8" s="77"/>
      <c r="AR8" s="77"/>
      <c r="AS8" s="77">
        <v>0.8</v>
      </c>
      <c r="AT8" s="77">
        <v>55</v>
      </c>
      <c r="AU8" s="77"/>
      <c r="AV8" s="77"/>
      <c r="AW8" s="77"/>
      <c r="AX8" s="77"/>
      <c r="AY8" s="77"/>
      <c r="AZ8" s="77"/>
      <c r="BA8" s="77"/>
      <c r="BB8" s="77"/>
      <c r="BC8" s="77">
        <v>12</v>
      </c>
      <c r="BD8" s="77"/>
      <c r="BE8" s="77"/>
      <c r="BF8" s="77"/>
      <c r="BG8" s="77"/>
      <c r="BH8" s="77"/>
      <c r="BI8" s="77"/>
      <c r="BJ8" s="77"/>
      <c r="BK8" s="77">
        <v>1</v>
      </c>
      <c r="BL8" s="77">
        <v>2</v>
      </c>
      <c r="BM8" s="77">
        <v>2</v>
      </c>
      <c r="BN8" s="77">
        <v>27</v>
      </c>
      <c r="BO8" s="77">
        <v>40</v>
      </c>
      <c r="BP8" s="77">
        <v>58</v>
      </c>
      <c r="BQ8" s="77">
        <v>4</v>
      </c>
      <c r="BR8" s="77">
        <v>36</v>
      </c>
      <c r="BS8" s="77">
        <v>2</v>
      </c>
      <c r="BT8" s="77">
        <v>16</v>
      </c>
    </row>
    <row r="9" spans="1:123" customFormat="1">
      <c r="A9" s="67">
        <f t="shared" si="0"/>
        <v>5</v>
      </c>
      <c r="B9" s="67" t="s">
        <v>262</v>
      </c>
      <c r="C9" s="67">
        <v>9852</v>
      </c>
      <c r="D9" s="66" t="s">
        <v>267</v>
      </c>
      <c r="E9" s="66">
        <f t="shared" si="1"/>
        <v>1</v>
      </c>
      <c r="F9" s="66"/>
      <c r="G9" s="65" t="s">
        <v>64</v>
      </c>
      <c r="H9" s="39">
        <f t="shared" si="2"/>
        <v>67</v>
      </c>
      <c r="I9" s="39">
        <f t="shared" si="3"/>
        <v>43</v>
      </c>
      <c r="J9" s="25"/>
      <c r="K9" s="120"/>
      <c r="L9" s="76"/>
      <c r="M9" s="76">
        <v>2</v>
      </c>
      <c r="N9" s="76">
        <v>11</v>
      </c>
      <c r="O9" s="76">
        <v>28</v>
      </c>
      <c r="P9" s="76"/>
      <c r="Q9" s="76">
        <v>2</v>
      </c>
      <c r="R9" s="76">
        <v>5</v>
      </c>
      <c r="S9" s="76">
        <v>19</v>
      </c>
      <c r="T9" s="120"/>
      <c r="U9" s="76"/>
      <c r="V9" s="76">
        <v>5</v>
      </c>
      <c r="W9" s="76">
        <v>4</v>
      </c>
      <c r="X9" s="76">
        <v>14</v>
      </c>
      <c r="Y9" s="76"/>
      <c r="Z9" s="76">
        <v>3</v>
      </c>
      <c r="AA9" s="76">
        <v>7</v>
      </c>
      <c r="AB9" s="76">
        <v>10</v>
      </c>
      <c r="AC9" s="76">
        <v>3</v>
      </c>
      <c r="AD9" s="76">
        <v>1</v>
      </c>
      <c r="AE9" s="76">
        <v>5</v>
      </c>
      <c r="AF9" s="76"/>
      <c r="AG9" s="76">
        <v>20</v>
      </c>
      <c r="AH9" s="76">
        <v>3</v>
      </c>
      <c r="AI9" s="76">
        <v>88</v>
      </c>
      <c r="AJ9" s="76">
        <v>1</v>
      </c>
      <c r="AK9" s="76"/>
      <c r="AL9" s="76"/>
      <c r="AM9" s="76"/>
      <c r="AN9" s="76"/>
      <c r="AO9" s="76"/>
      <c r="AP9" s="76">
        <v>20</v>
      </c>
      <c r="AQ9" s="76">
        <v>3</v>
      </c>
      <c r="AR9" s="76">
        <v>57</v>
      </c>
      <c r="AS9" s="76">
        <v>1</v>
      </c>
      <c r="AT9" s="76">
        <v>50</v>
      </c>
      <c r="AU9" s="76"/>
      <c r="AV9" s="76"/>
      <c r="AW9" s="76"/>
      <c r="AX9" s="76"/>
      <c r="AY9" s="76"/>
      <c r="AZ9" s="76"/>
      <c r="BA9" s="76"/>
      <c r="BB9" s="76"/>
      <c r="BC9" s="76">
        <v>8</v>
      </c>
      <c r="BD9" s="76">
        <v>20</v>
      </c>
      <c r="BE9" s="76"/>
      <c r="BF9" s="76"/>
      <c r="BG9" s="76">
        <v>3</v>
      </c>
      <c r="BH9" s="76">
        <v>12</v>
      </c>
      <c r="BI9" s="76">
        <v>1</v>
      </c>
      <c r="BJ9" s="76">
        <v>28</v>
      </c>
      <c r="BK9" s="76">
        <v>13</v>
      </c>
      <c r="BL9" s="76">
        <v>18</v>
      </c>
      <c r="BM9" s="76">
        <v>1</v>
      </c>
      <c r="BN9" s="76">
        <v>20</v>
      </c>
      <c r="BO9" s="76"/>
      <c r="BP9" s="76"/>
      <c r="BQ9" s="76"/>
      <c r="BR9" s="76"/>
      <c r="BS9" s="76">
        <v>1</v>
      </c>
      <c r="BT9" s="76">
        <v>26</v>
      </c>
    </row>
    <row r="10" spans="1:123" customFormat="1">
      <c r="A10" s="67">
        <f t="shared" si="0"/>
        <v>6</v>
      </c>
      <c r="B10" s="67" t="s">
        <v>262</v>
      </c>
      <c r="C10" s="67">
        <v>9768</v>
      </c>
      <c r="D10" s="66" t="s">
        <v>268</v>
      </c>
      <c r="E10" s="66" t="str">
        <f t="shared" si="1"/>
        <v/>
      </c>
      <c r="F10" s="66"/>
      <c r="G10" s="65" t="s">
        <v>66</v>
      </c>
      <c r="H10" s="39">
        <f t="shared" si="2"/>
        <v>96</v>
      </c>
      <c r="I10" s="39">
        <f t="shared" si="3"/>
        <v>89</v>
      </c>
      <c r="J10" s="25"/>
      <c r="K10" s="119"/>
      <c r="L10" s="77">
        <v>10</v>
      </c>
      <c r="M10" s="77">
        <v>20</v>
      </c>
      <c r="N10" s="77">
        <v>10</v>
      </c>
      <c r="O10" s="77">
        <v>6</v>
      </c>
      <c r="P10" s="77">
        <v>25</v>
      </c>
      <c r="Q10" s="77">
        <v>13</v>
      </c>
      <c r="R10" s="77">
        <v>10</v>
      </c>
      <c r="S10" s="77">
        <v>2</v>
      </c>
      <c r="T10" s="119"/>
      <c r="U10" s="77">
        <v>8</v>
      </c>
      <c r="V10" s="77">
        <v>15</v>
      </c>
      <c r="W10" s="77">
        <v>22</v>
      </c>
      <c r="X10" s="77">
        <v>4</v>
      </c>
      <c r="Y10" s="77">
        <v>10</v>
      </c>
      <c r="Z10" s="77">
        <v>10</v>
      </c>
      <c r="AA10" s="77">
        <v>20</v>
      </c>
      <c r="AB10" s="77"/>
      <c r="AC10" s="77"/>
      <c r="AD10" s="77"/>
      <c r="AE10" s="77"/>
      <c r="AF10" s="77"/>
      <c r="AG10" s="77">
        <v>23</v>
      </c>
      <c r="AH10" s="77">
        <v>20</v>
      </c>
      <c r="AI10" s="77">
        <v>130</v>
      </c>
      <c r="AJ10" s="77"/>
      <c r="AK10" s="77">
        <v>5</v>
      </c>
      <c r="AL10" s="77">
        <v>2</v>
      </c>
      <c r="AM10" s="77"/>
      <c r="AN10" s="77">
        <v>4</v>
      </c>
      <c r="AO10" s="77">
        <v>2</v>
      </c>
      <c r="AP10" s="77">
        <v>15</v>
      </c>
      <c r="AQ10" s="77">
        <v>14</v>
      </c>
      <c r="AR10" s="77">
        <v>15</v>
      </c>
      <c r="AS10" s="77"/>
      <c r="AT10" s="77"/>
      <c r="AU10" s="77"/>
      <c r="AV10" s="77"/>
      <c r="AW10" s="77"/>
      <c r="AX10" s="77"/>
      <c r="AY10" s="77"/>
      <c r="AZ10" s="77"/>
      <c r="BA10" s="77">
        <v>1</v>
      </c>
      <c r="BB10" s="77">
        <v>40</v>
      </c>
      <c r="BC10" s="77"/>
      <c r="BD10" s="77"/>
      <c r="BE10" s="77"/>
      <c r="BF10" s="77"/>
      <c r="BG10" s="77">
        <v>5</v>
      </c>
      <c r="BH10" s="77">
        <v>24</v>
      </c>
      <c r="BI10" s="77"/>
      <c r="BJ10" s="77"/>
      <c r="BK10" s="77">
        <v>15</v>
      </c>
      <c r="BL10" s="77">
        <v>12</v>
      </c>
      <c r="BM10" s="77"/>
      <c r="BN10" s="77"/>
      <c r="BO10" s="77">
        <v>6</v>
      </c>
      <c r="BP10" s="77">
        <v>8</v>
      </c>
      <c r="BQ10" s="77"/>
      <c r="BR10" s="77"/>
      <c r="BS10" s="77"/>
      <c r="BT10" s="77"/>
    </row>
    <row r="11" spans="1:123" customFormat="1">
      <c r="A11" s="67">
        <f t="shared" si="0"/>
        <v>7</v>
      </c>
      <c r="B11" s="67" t="s">
        <v>262</v>
      </c>
      <c r="C11" s="67">
        <v>9770</v>
      </c>
      <c r="D11" s="66" t="s">
        <v>269</v>
      </c>
      <c r="E11" s="66">
        <f t="shared" si="1"/>
        <v>1</v>
      </c>
      <c r="F11" s="66"/>
      <c r="G11" s="65" t="s">
        <v>64</v>
      </c>
      <c r="H11" s="39">
        <f t="shared" si="2"/>
        <v>101</v>
      </c>
      <c r="I11" s="39">
        <f t="shared" si="3"/>
        <v>55</v>
      </c>
      <c r="J11" s="25"/>
      <c r="K11" s="119"/>
      <c r="L11" s="77"/>
      <c r="M11" s="77">
        <v>2</v>
      </c>
      <c r="N11" s="77">
        <v>7</v>
      </c>
      <c r="O11" s="77">
        <v>54</v>
      </c>
      <c r="P11" s="77"/>
      <c r="Q11" s="77">
        <v>2</v>
      </c>
      <c r="R11" s="77">
        <v>4</v>
      </c>
      <c r="S11" s="77">
        <v>32</v>
      </c>
      <c r="T11" s="119"/>
      <c r="U11" s="77">
        <v>2</v>
      </c>
      <c r="V11" s="77">
        <v>11</v>
      </c>
      <c r="W11" s="77">
        <v>2</v>
      </c>
      <c r="X11" s="77">
        <v>14</v>
      </c>
      <c r="Y11" s="77">
        <v>4</v>
      </c>
      <c r="Z11" s="77">
        <v>10</v>
      </c>
      <c r="AA11" s="77">
        <v>2</v>
      </c>
      <c r="AB11" s="77">
        <v>10</v>
      </c>
      <c r="AC11" s="77"/>
      <c r="AD11" s="77">
        <v>5</v>
      </c>
      <c r="AE11" s="77"/>
      <c r="AF11" s="77"/>
      <c r="AG11" s="77"/>
      <c r="AH11" s="77"/>
      <c r="AI11" s="77">
        <v>77</v>
      </c>
      <c r="AJ11" s="77"/>
      <c r="AK11" s="77"/>
      <c r="AL11" s="77"/>
      <c r="AM11" s="77"/>
      <c r="AN11" s="77"/>
      <c r="AO11" s="77"/>
      <c r="AP11" s="77">
        <v>9</v>
      </c>
      <c r="AQ11" s="77"/>
      <c r="AR11" s="77"/>
      <c r="AS11" s="77">
        <v>1</v>
      </c>
      <c r="AT11" s="77">
        <v>40</v>
      </c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>
        <v>1</v>
      </c>
      <c r="BN11" s="77">
        <v>20</v>
      </c>
      <c r="BO11" s="77"/>
      <c r="BP11" s="77"/>
      <c r="BQ11" s="77"/>
      <c r="BR11" s="77"/>
      <c r="BS11" s="77">
        <v>24</v>
      </c>
      <c r="BT11" s="77">
        <v>13</v>
      </c>
    </row>
    <row r="12" spans="1:123" customFormat="1">
      <c r="A12" s="67">
        <f t="shared" si="0"/>
        <v>8</v>
      </c>
      <c r="B12" s="67" t="s">
        <v>262</v>
      </c>
      <c r="C12" s="67">
        <v>9771</v>
      </c>
      <c r="D12" s="66" t="s">
        <v>270</v>
      </c>
      <c r="E12" s="66" t="str">
        <f t="shared" si="1"/>
        <v/>
      </c>
      <c r="F12" s="66"/>
      <c r="G12" s="65" t="s">
        <v>66</v>
      </c>
      <c r="H12" s="39">
        <f t="shared" si="2"/>
        <v>136</v>
      </c>
      <c r="I12" s="39">
        <f t="shared" si="3"/>
        <v>19</v>
      </c>
      <c r="J12" s="25"/>
      <c r="K12" s="119">
        <v>136</v>
      </c>
      <c r="L12" s="77"/>
      <c r="M12" s="77"/>
      <c r="N12" s="77"/>
      <c r="O12" s="77"/>
      <c r="P12" s="77"/>
      <c r="Q12" s="77"/>
      <c r="R12" s="77"/>
      <c r="S12" s="77"/>
      <c r="T12" s="119">
        <v>19</v>
      </c>
      <c r="U12" s="77"/>
      <c r="V12" s="77"/>
      <c r="W12" s="77"/>
      <c r="X12" s="77"/>
      <c r="Y12" s="77"/>
      <c r="Z12" s="77"/>
      <c r="AA12" s="77"/>
      <c r="AB12" s="77"/>
      <c r="AC12" s="77">
        <v>12</v>
      </c>
      <c r="AD12" s="77">
        <v>5</v>
      </c>
      <c r="AE12" s="77"/>
      <c r="AF12" s="77">
        <v>12</v>
      </c>
      <c r="AG12" s="77">
        <v>7</v>
      </c>
      <c r="AH12" s="77">
        <v>6</v>
      </c>
      <c r="AI12" s="77">
        <v>96</v>
      </c>
      <c r="AJ12" s="77">
        <v>2</v>
      </c>
      <c r="AK12" s="77">
        <v>1</v>
      </c>
      <c r="AL12" s="77"/>
      <c r="AM12" s="77"/>
      <c r="AN12" s="77"/>
      <c r="AO12" s="77"/>
      <c r="AP12" s="77">
        <v>14</v>
      </c>
      <c r="AQ12" s="77">
        <v>6</v>
      </c>
      <c r="AR12" s="77">
        <v>30</v>
      </c>
      <c r="AS12" s="77">
        <v>1</v>
      </c>
      <c r="AT12" s="77">
        <v>60</v>
      </c>
      <c r="AU12" s="77"/>
      <c r="AV12" s="77"/>
      <c r="AW12" s="77"/>
      <c r="AX12" s="77"/>
      <c r="AY12" s="77"/>
      <c r="AZ12" s="77"/>
      <c r="BA12" s="77"/>
      <c r="BB12" s="77"/>
      <c r="BC12" s="77">
        <v>30</v>
      </c>
      <c r="BD12" s="77"/>
      <c r="BE12" s="77"/>
      <c r="BF12" s="77"/>
      <c r="BG12" s="77">
        <v>4</v>
      </c>
      <c r="BH12" s="77"/>
      <c r="BI12" s="77"/>
      <c r="BJ12" s="77"/>
      <c r="BK12" s="77">
        <v>2</v>
      </c>
      <c r="BL12" s="77"/>
      <c r="BM12" s="77">
        <v>1</v>
      </c>
      <c r="BN12" s="77">
        <v>15</v>
      </c>
      <c r="BO12" s="77"/>
      <c r="BP12" s="77"/>
      <c r="BQ12" s="77">
        <v>2</v>
      </c>
      <c r="BR12" s="77">
        <v>28</v>
      </c>
      <c r="BS12" s="77"/>
      <c r="BT12" s="77"/>
    </row>
    <row r="13" spans="1:123" customFormat="1">
      <c r="A13" s="67">
        <f t="shared" si="0"/>
        <v>9</v>
      </c>
      <c r="B13" s="67" t="s">
        <v>262</v>
      </c>
      <c r="C13" s="67">
        <v>9990</v>
      </c>
      <c r="D13" s="66" t="s">
        <v>271</v>
      </c>
      <c r="E13" s="66">
        <f t="shared" si="1"/>
        <v>1</v>
      </c>
      <c r="F13" s="66"/>
      <c r="G13" s="65" t="s">
        <v>64</v>
      </c>
      <c r="H13" s="39">
        <f t="shared" si="2"/>
        <v>35</v>
      </c>
      <c r="I13" s="39">
        <f t="shared" si="3"/>
        <v>7</v>
      </c>
      <c r="J13" s="25"/>
      <c r="K13" s="119"/>
      <c r="L13" s="77"/>
      <c r="M13" s="77"/>
      <c r="N13" s="77">
        <v>2</v>
      </c>
      <c r="O13" s="77">
        <v>29</v>
      </c>
      <c r="P13" s="77"/>
      <c r="Q13" s="77"/>
      <c r="R13" s="77"/>
      <c r="S13" s="77">
        <v>4</v>
      </c>
      <c r="T13" s="119"/>
      <c r="U13" s="77"/>
      <c r="V13" s="77">
        <v>1</v>
      </c>
      <c r="W13" s="77">
        <v>2</v>
      </c>
      <c r="X13" s="77">
        <v>1</v>
      </c>
      <c r="Y13" s="77"/>
      <c r="Z13" s="77">
        <v>2</v>
      </c>
      <c r="AA13" s="77"/>
      <c r="AB13" s="77">
        <v>1</v>
      </c>
      <c r="AC13" s="77"/>
      <c r="AD13" s="77">
        <v>2</v>
      </c>
      <c r="AE13" s="77"/>
      <c r="AF13" s="77"/>
      <c r="AG13" s="77"/>
      <c r="AH13" s="77"/>
      <c r="AI13" s="77">
        <v>119</v>
      </c>
      <c r="AJ13" s="77"/>
      <c r="AK13" s="77"/>
      <c r="AL13" s="77"/>
      <c r="AM13" s="77"/>
      <c r="AN13" s="77"/>
      <c r="AO13" s="77"/>
      <c r="AP13" s="77"/>
      <c r="AQ13" s="77"/>
      <c r="AR13" s="77"/>
      <c r="AS13" s="77">
        <v>2</v>
      </c>
      <c r="AT13" s="77">
        <v>8</v>
      </c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>
        <v>2</v>
      </c>
      <c r="BN13" s="77">
        <v>6</v>
      </c>
      <c r="BO13" s="77">
        <v>1</v>
      </c>
      <c r="BP13" s="77">
        <v>2</v>
      </c>
      <c r="BQ13" s="77"/>
      <c r="BR13" s="77">
        <v>2</v>
      </c>
      <c r="BS13" s="77">
        <v>1</v>
      </c>
      <c r="BT13" s="77">
        <v>2</v>
      </c>
    </row>
    <row r="14" spans="1:123" customFormat="1">
      <c r="A14" s="67">
        <f t="shared" si="0"/>
        <v>10</v>
      </c>
      <c r="B14" s="67" t="s">
        <v>262</v>
      </c>
      <c r="C14" s="67">
        <v>9774</v>
      </c>
      <c r="D14" s="66" t="s">
        <v>272</v>
      </c>
      <c r="E14" s="66" t="str">
        <f t="shared" si="1"/>
        <v/>
      </c>
      <c r="F14" s="66"/>
      <c r="G14" s="65" t="s">
        <v>66</v>
      </c>
      <c r="H14" s="39">
        <f t="shared" si="2"/>
        <v>178</v>
      </c>
      <c r="I14" s="39">
        <f t="shared" si="3"/>
        <v>208</v>
      </c>
      <c r="J14" s="25"/>
      <c r="K14" s="119">
        <v>178</v>
      </c>
      <c r="L14" s="77"/>
      <c r="M14" s="77"/>
      <c r="N14" s="77"/>
      <c r="O14" s="77"/>
      <c r="P14" s="77"/>
      <c r="Q14" s="77"/>
      <c r="R14" s="77"/>
      <c r="S14" s="77"/>
      <c r="T14" s="119">
        <v>208</v>
      </c>
      <c r="U14" s="77"/>
      <c r="V14" s="77"/>
      <c r="W14" s="77"/>
      <c r="X14" s="77"/>
      <c r="Y14" s="77"/>
      <c r="Z14" s="77"/>
      <c r="AA14" s="77"/>
      <c r="AB14" s="77"/>
      <c r="AC14" s="77"/>
      <c r="AD14" s="77">
        <v>6</v>
      </c>
      <c r="AE14" s="77">
        <v>4</v>
      </c>
      <c r="AF14" s="77"/>
      <c r="AG14" s="77">
        <v>26</v>
      </c>
      <c r="AH14" s="77">
        <v>14</v>
      </c>
      <c r="AI14" s="77">
        <v>160</v>
      </c>
      <c r="AJ14" s="77"/>
      <c r="AK14" s="77">
        <v>2</v>
      </c>
      <c r="AL14" s="77">
        <v>1</v>
      </c>
      <c r="AM14" s="77"/>
      <c r="AN14" s="77"/>
      <c r="AO14" s="77"/>
      <c r="AP14" s="77">
        <v>20</v>
      </c>
      <c r="AQ14" s="77">
        <v>20</v>
      </c>
      <c r="AR14" s="77">
        <v>90</v>
      </c>
      <c r="AS14" s="77">
        <v>1</v>
      </c>
      <c r="AT14" s="77">
        <v>60</v>
      </c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>
        <v>4</v>
      </c>
      <c r="BF14" s="77">
        <v>80</v>
      </c>
      <c r="BG14" s="77">
        <v>10</v>
      </c>
      <c r="BH14" s="77">
        <v>20</v>
      </c>
      <c r="BI14" s="77"/>
      <c r="BJ14" s="77"/>
      <c r="BK14" s="77">
        <v>6</v>
      </c>
      <c r="BL14" s="77">
        <v>20</v>
      </c>
      <c r="BM14" s="77">
        <v>3</v>
      </c>
      <c r="BN14" s="77">
        <v>75</v>
      </c>
      <c r="BO14" s="77">
        <v>3</v>
      </c>
      <c r="BP14" s="77">
        <v>32</v>
      </c>
      <c r="BQ14" s="77"/>
      <c r="BR14" s="77"/>
      <c r="BS14" s="77"/>
      <c r="BT14" s="77"/>
    </row>
    <row r="15" spans="1:123" customFormat="1">
      <c r="A15" s="67">
        <f t="shared" si="0"/>
        <v>11</v>
      </c>
      <c r="B15" s="67" t="s">
        <v>262</v>
      </c>
      <c r="C15" s="67">
        <v>9811</v>
      </c>
      <c r="D15" s="66" t="s">
        <v>273</v>
      </c>
      <c r="E15" s="66" t="str">
        <f t="shared" si="1"/>
        <v/>
      </c>
      <c r="F15" s="66"/>
      <c r="G15" s="65" t="s">
        <v>66</v>
      </c>
      <c r="H15" s="39">
        <f t="shared" si="2"/>
        <v>38</v>
      </c>
      <c r="I15" s="39">
        <f t="shared" si="3"/>
        <v>8</v>
      </c>
      <c r="J15" s="25"/>
      <c r="K15" s="120"/>
      <c r="L15" s="77"/>
      <c r="M15" s="77">
        <v>6</v>
      </c>
      <c r="N15" s="77">
        <v>6</v>
      </c>
      <c r="O15" s="77">
        <v>7</v>
      </c>
      <c r="P15" s="77">
        <v>1</v>
      </c>
      <c r="Q15" s="77">
        <v>6</v>
      </c>
      <c r="R15" s="77">
        <v>6</v>
      </c>
      <c r="S15" s="77">
        <v>6</v>
      </c>
      <c r="T15" s="119"/>
      <c r="U15" s="77"/>
      <c r="V15" s="77">
        <v>3</v>
      </c>
      <c r="W15" s="77">
        <v>2</v>
      </c>
      <c r="X15" s="77">
        <v>1</v>
      </c>
      <c r="Y15" s="77"/>
      <c r="Z15" s="77">
        <v>2</v>
      </c>
      <c r="AA15" s="77"/>
      <c r="AB15" s="77"/>
      <c r="AC15" s="77"/>
      <c r="AD15" s="77"/>
      <c r="AE15" s="77"/>
      <c r="AF15" s="77"/>
      <c r="AG15" s="77">
        <v>12</v>
      </c>
      <c r="AH15" s="77">
        <v>4</v>
      </c>
      <c r="AI15" s="77">
        <v>40</v>
      </c>
      <c r="AJ15" s="77"/>
      <c r="AK15" s="77"/>
      <c r="AL15" s="77"/>
      <c r="AM15" s="77"/>
      <c r="AN15" s="77"/>
      <c r="AO15" s="77"/>
      <c r="AP15" s="77">
        <v>12</v>
      </c>
      <c r="AQ15" s="77"/>
      <c r="AR15" s="77">
        <v>45</v>
      </c>
      <c r="AS15" s="77">
        <v>1</v>
      </c>
      <c r="AT15" s="77">
        <v>50</v>
      </c>
      <c r="AU15" s="77"/>
      <c r="AV15" s="77"/>
      <c r="AW15" s="77"/>
      <c r="AX15" s="77"/>
      <c r="AY15" s="77"/>
      <c r="AZ15" s="77"/>
      <c r="BA15" s="77"/>
      <c r="BB15" s="77"/>
      <c r="BC15" s="77">
        <v>3</v>
      </c>
      <c r="BD15" s="77"/>
      <c r="BE15" s="77"/>
      <c r="BF15" s="77"/>
      <c r="BG15" s="77"/>
      <c r="BH15" s="77"/>
      <c r="BI15" s="77"/>
      <c r="BJ15" s="77"/>
      <c r="BK15" s="77">
        <v>4</v>
      </c>
      <c r="BL15" s="77"/>
      <c r="BM15" s="77"/>
      <c r="BN15" s="77"/>
      <c r="BO15" s="77">
        <v>4</v>
      </c>
      <c r="BP15" s="77"/>
      <c r="BQ15" s="77"/>
      <c r="BR15" s="127"/>
      <c r="BS15" s="77"/>
      <c r="BT15" s="77"/>
    </row>
    <row r="16" spans="1:123" s="3" customFormat="1" ht="15" customHeight="1">
      <c r="A16" s="67">
        <f t="shared" si="0"/>
        <v>12</v>
      </c>
      <c r="B16" s="67" t="s">
        <v>262</v>
      </c>
      <c r="C16" s="67">
        <v>9793</v>
      </c>
      <c r="D16" s="66" t="s">
        <v>274</v>
      </c>
      <c r="E16" s="66">
        <f t="shared" si="1"/>
        <v>1</v>
      </c>
      <c r="F16" s="66"/>
      <c r="G16" s="65" t="s">
        <v>64</v>
      </c>
      <c r="H16" s="39">
        <f t="shared" si="2"/>
        <v>51</v>
      </c>
      <c r="I16" s="39">
        <f t="shared" si="3"/>
        <v>5</v>
      </c>
      <c r="J16" s="25"/>
      <c r="K16" s="119"/>
      <c r="L16" s="6"/>
      <c r="M16" s="6">
        <v>1</v>
      </c>
      <c r="N16" s="6">
        <v>9</v>
      </c>
      <c r="O16" s="6">
        <v>19</v>
      </c>
      <c r="P16" s="6"/>
      <c r="Q16" s="6">
        <v>1</v>
      </c>
      <c r="R16" s="6">
        <v>7</v>
      </c>
      <c r="S16" s="6">
        <v>14</v>
      </c>
      <c r="T16" s="138"/>
      <c r="U16" s="134"/>
      <c r="V16" s="134">
        <v>1</v>
      </c>
      <c r="W16" s="134"/>
      <c r="X16" s="134">
        <v>1</v>
      </c>
      <c r="Y16" s="134"/>
      <c r="Z16" s="134">
        <v>3</v>
      </c>
      <c r="AA16" s="134"/>
      <c r="AB16" s="134"/>
      <c r="AC16" s="134">
        <v>4</v>
      </c>
      <c r="AD16" s="134">
        <v>2</v>
      </c>
      <c r="AE16" s="134"/>
      <c r="AF16" s="134"/>
      <c r="AG16" s="134">
        <v>10</v>
      </c>
      <c r="AH16" s="134"/>
      <c r="AI16" s="134">
        <v>40</v>
      </c>
      <c r="AJ16" s="16"/>
      <c r="AK16" s="16"/>
      <c r="AL16" s="139"/>
      <c r="AM16" s="139"/>
      <c r="AN16" s="139"/>
      <c r="AO16" s="139"/>
      <c r="AP16" s="6">
        <v>15</v>
      </c>
      <c r="AQ16" s="6"/>
      <c r="AR16" s="6">
        <v>18</v>
      </c>
      <c r="AS16" s="139">
        <v>1</v>
      </c>
      <c r="AT16" s="139">
        <v>40</v>
      </c>
      <c r="AU16" s="139"/>
      <c r="AV16" s="139"/>
      <c r="AW16" s="139"/>
      <c r="AX16" s="139"/>
      <c r="AY16" s="139"/>
      <c r="AZ16" s="139"/>
      <c r="BA16" s="139"/>
      <c r="BB16" s="139"/>
      <c r="BC16" s="139">
        <v>15</v>
      </c>
      <c r="BD16" s="139">
        <v>20</v>
      </c>
      <c r="BE16" s="139"/>
      <c r="BF16" s="139"/>
      <c r="BG16" s="139"/>
      <c r="BH16" s="139"/>
      <c r="BI16" s="139"/>
      <c r="BJ16" s="139"/>
      <c r="BK16" s="139">
        <v>5</v>
      </c>
      <c r="BL16" s="139">
        <v>10</v>
      </c>
      <c r="BM16" s="139"/>
      <c r="BN16" s="139"/>
      <c r="BO16" s="139">
        <v>2</v>
      </c>
      <c r="BP16" s="139">
        <v>8</v>
      </c>
      <c r="BQ16" s="139"/>
      <c r="BR16" s="139"/>
      <c r="BS16" s="139"/>
      <c r="BT16" s="139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  <c r="CS16" s="97"/>
      <c r="CT16" s="97"/>
      <c r="CU16" s="97"/>
      <c r="CV16" s="97"/>
      <c r="CW16" s="97"/>
      <c r="CX16" s="97"/>
      <c r="CY16" s="97"/>
      <c r="CZ16" s="97"/>
      <c r="DA16" s="97"/>
      <c r="DB16" s="97"/>
      <c r="DC16" s="97"/>
      <c r="DD16" s="97"/>
      <c r="DE16" s="97"/>
      <c r="DF16" s="97"/>
      <c r="DG16" s="97"/>
      <c r="DH16" s="97"/>
      <c r="DI16" s="97"/>
      <c r="DJ16" s="97"/>
      <c r="DK16" s="97"/>
      <c r="DL16" s="97"/>
      <c r="DM16" s="97"/>
      <c r="DN16" s="97"/>
      <c r="DO16" s="97"/>
      <c r="DP16" s="97"/>
      <c r="DQ16" s="97"/>
      <c r="DR16" s="97"/>
      <c r="DS16" s="97"/>
    </row>
    <row r="17" spans="1:82" s="3" customFormat="1" ht="15" customHeight="1">
      <c r="A17" s="67">
        <f t="shared" si="0"/>
        <v>13</v>
      </c>
      <c r="B17" s="67" t="s">
        <v>262</v>
      </c>
      <c r="C17" s="67">
        <v>9812</v>
      </c>
      <c r="D17" s="66" t="s">
        <v>275</v>
      </c>
      <c r="E17" s="66" t="str">
        <f t="shared" si="1"/>
        <v/>
      </c>
      <c r="F17" s="66"/>
      <c r="G17" s="65" t="s">
        <v>66</v>
      </c>
      <c r="H17" s="39">
        <f t="shared" si="2"/>
        <v>201</v>
      </c>
      <c r="I17" s="39">
        <f t="shared" si="3"/>
        <v>52</v>
      </c>
      <c r="J17" s="25"/>
      <c r="K17" s="120"/>
      <c r="L17" s="77">
        <v>8</v>
      </c>
      <c r="M17" s="77">
        <v>21</v>
      </c>
      <c r="N17" s="77">
        <v>40</v>
      </c>
      <c r="O17" s="77">
        <v>63</v>
      </c>
      <c r="P17" s="77">
        <v>3</v>
      </c>
      <c r="Q17" s="77">
        <v>13</v>
      </c>
      <c r="R17" s="77">
        <v>26</v>
      </c>
      <c r="S17" s="77">
        <v>27</v>
      </c>
      <c r="T17" s="119"/>
      <c r="U17" s="77"/>
      <c r="V17" s="77">
        <v>3</v>
      </c>
      <c r="W17" s="77">
        <v>14</v>
      </c>
      <c r="X17" s="77">
        <v>7</v>
      </c>
      <c r="Y17" s="77">
        <v>3</v>
      </c>
      <c r="Z17" s="77">
        <v>4</v>
      </c>
      <c r="AA17" s="77">
        <v>11</v>
      </c>
      <c r="AB17" s="77">
        <v>10</v>
      </c>
      <c r="AC17" s="77">
        <v>3</v>
      </c>
      <c r="AD17" s="77">
        <v>8</v>
      </c>
      <c r="AE17" s="77">
        <v>1</v>
      </c>
      <c r="AF17" s="77">
        <v>2</v>
      </c>
      <c r="AG17" s="77">
        <v>38</v>
      </c>
      <c r="AH17" s="77">
        <v>11</v>
      </c>
      <c r="AI17" s="77">
        <v>181</v>
      </c>
      <c r="AJ17" s="77"/>
      <c r="AK17" s="77"/>
      <c r="AL17" s="77"/>
      <c r="AM17" s="77"/>
      <c r="AN17" s="77"/>
      <c r="AO17" s="77"/>
      <c r="AP17" s="77">
        <v>73</v>
      </c>
      <c r="AQ17" s="77">
        <v>14</v>
      </c>
      <c r="AR17" s="77">
        <v>76</v>
      </c>
      <c r="AS17" s="77">
        <v>1</v>
      </c>
      <c r="AT17" s="77">
        <v>50</v>
      </c>
      <c r="AU17" s="77"/>
      <c r="AV17" s="77"/>
      <c r="AW17" s="77"/>
      <c r="AX17" s="77"/>
      <c r="AY17" s="77"/>
      <c r="AZ17" s="77"/>
      <c r="BA17" s="77">
        <v>1</v>
      </c>
      <c r="BB17" s="77">
        <v>15</v>
      </c>
      <c r="BC17" s="77">
        <v>8</v>
      </c>
      <c r="BD17" s="77">
        <v>25</v>
      </c>
      <c r="BE17" s="77">
        <v>1</v>
      </c>
      <c r="BF17" s="77">
        <v>40</v>
      </c>
      <c r="BG17" s="77">
        <v>16</v>
      </c>
      <c r="BH17" s="77">
        <v>30</v>
      </c>
      <c r="BI17" s="77">
        <v>1</v>
      </c>
      <c r="BJ17" s="77">
        <v>16</v>
      </c>
      <c r="BK17" s="77">
        <v>10</v>
      </c>
      <c r="BL17" s="77">
        <v>20</v>
      </c>
      <c r="BM17" s="77">
        <v>2</v>
      </c>
      <c r="BN17" s="77">
        <v>25</v>
      </c>
      <c r="BO17" s="77">
        <v>1</v>
      </c>
      <c r="BP17" s="77">
        <v>3</v>
      </c>
      <c r="BQ17" s="77">
        <v>1</v>
      </c>
      <c r="BR17" s="77">
        <v>44</v>
      </c>
      <c r="BS17" s="77">
        <v>2</v>
      </c>
      <c r="BT17" s="77">
        <v>11</v>
      </c>
      <c r="BU17" s="97"/>
      <c r="BV17" s="97"/>
      <c r="BW17" s="97"/>
      <c r="BX17" s="97"/>
      <c r="BY17" s="97"/>
      <c r="BZ17" s="97"/>
      <c r="CA17" s="97"/>
      <c r="CB17" s="97"/>
      <c r="CC17" s="97"/>
      <c r="CD17" s="97"/>
    </row>
    <row r="18" spans="1:82" s="3" customFormat="1" ht="15" customHeight="1">
      <c r="A18" s="67">
        <f t="shared" si="0"/>
        <v>14</v>
      </c>
      <c r="B18" s="67" t="s">
        <v>262</v>
      </c>
      <c r="C18" s="67">
        <v>9813</v>
      </c>
      <c r="D18" s="66" t="s">
        <v>276</v>
      </c>
      <c r="E18" s="66">
        <f t="shared" si="1"/>
        <v>1</v>
      </c>
      <c r="F18" s="66"/>
      <c r="G18" s="65" t="s">
        <v>64</v>
      </c>
      <c r="H18" s="39">
        <f t="shared" si="2"/>
        <v>91</v>
      </c>
      <c r="I18" s="39">
        <f t="shared" si="3"/>
        <v>1</v>
      </c>
      <c r="J18" s="25"/>
      <c r="K18" s="120"/>
      <c r="L18" s="77"/>
      <c r="M18" s="77"/>
      <c r="N18" s="77">
        <v>6</v>
      </c>
      <c r="O18" s="77">
        <v>61</v>
      </c>
      <c r="P18" s="77"/>
      <c r="Q18" s="77"/>
      <c r="R18" s="77">
        <v>1</v>
      </c>
      <c r="S18" s="77">
        <v>23</v>
      </c>
      <c r="T18" s="119"/>
      <c r="U18" s="77"/>
      <c r="V18" s="77"/>
      <c r="W18" s="77"/>
      <c r="X18" s="77"/>
      <c r="Y18" s="77"/>
      <c r="Z18" s="77"/>
      <c r="AA18" s="77">
        <v>1</v>
      </c>
      <c r="AB18" s="77"/>
      <c r="AC18" s="77"/>
      <c r="AD18" s="77">
        <v>8</v>
      </c>
      <c r="AE18" s="77"/>
      <c r="AF18" s="77"/>
      <c r="AG18" s="77"/>
      <c r="AH18" s="77"/>
      <c r="AI18" s="77">
        <v>63</v>
      </c>
      <c r="AJ18" s="77"/>
      <c r="AK18" s="77"/>
      <c r="AL18" s="77"/>
      <c r="AM18" s="77"/>
      <c r="AN18" s="77"/>
      <c r="AO18" s="77"/>
      <c r="AP18" s="77"/>
      <c r="AQ18" s="77"/>
      <c r="AR18" s="77">
        <v>25</v>
      </c>
      <c r="AS18" s="77">
        <v>0.5</v>
      </c>
      <c r="AT18" s="77">
        <v>40</v>
      </c>
      <c r="AU18" s="77"/>
      <c r="AV18" s="77"/>
      <c r="AW18" s="77"/>
      <c r="AX18" s="77"/>
      <c r="AY18" s="77"/>
      <c r="AZ18" s="77"/>
      <c r="BA18" s="77"/>
      <c r="BB18" s="77"/>
      <c r="BC18" s="77">
        <v>6</v>
      </c>
      <c r="BD18" s="77">
        <v>25</v>
      </c>
      <c r="BE18" s="77"/>
      <c r="BF18" s="77"/>
      <c r="BG18" s="77"/>
      <c r="BH18" s="77"/>
      <c r="BI18" s="77"/>
      <c r="BJ18" s="77"/>
      <c r="BK18" s="77"/>
      <c r="BL18" s="77"/>
      <c r="BM18" s="77">
        <v>1</v>
      </c>
      <c r="BN18" s="77">
        <v>5</v>
      </c>
      <c r="BO18" s="77"/>
      <c r="BP18" s="77"/>
      <c r="BQ18" s="77">
        <v>1</v>
      </c>
      <c r="BR18" s="77">
        <v>5</v>
      </c>
      <c r="BS18" s="77"/>
      <c r="BT18" s="77"/>
      <c r="BU18" s="97"/>
      <c r="BV18" s="97"/>
      <c r="BW18" s="97"/>
      <c r="BX18" s="97"/>
      <c r="BY18" s="97"/>
      <c r="BZ18" s="97"/>
      <c r="CA18" s="97"/>
      <c r="CB18" s="97"/>
      <c r="CC18" s="97"/>
      <c r="CD18" s="97"/>
    </row>
    <row r="19" spans="1:82" s="3" customFormat="1" ht="15" customHeight="1">
      <c r="A19" s="67">
        <f t="shared" si="0"/>
        <v>15</v>
      </c>
      <c r="B19" s="67" t="s">
        <v>262</v>
      </c>
      <c r="C19" s="67">
        <v>9814</v>
      </c>
      <c r="D19" s="66" t="s">
        <v>277</v>
      </c>
      <c r="E19" s="66" t="str">
        <f t="shared" si="1"/>
        <v/>
      </c>
      <c r="F19" s="66"/>
      <c r="G19" s="65" t="s">
        <v>66</v>
      </c>
      <c r="H19" s="39">
        <f t="shared" si="2"/>
        <v>35</v>
      </c>
      <c r="I19" s="39">
        <f t="shared" si="3"/>
        <v>5</v>
      </c>
      <c r="J19" s="25"/>
      <c r="K19" s="120"/>
      <c r="L19" s="77">
        <v>3</v>
      </c>
      <c r="M19" s="77">
        <v>7</v>
      </c>
      <c r="N19" s="77">
        <v>2</v>
      </c>
      <c r="O19" s="77">
        <v>3</v>
      </c>
      <c r="P19" s="77"/>
      <c r="Q19" s="77">
        <v>17</v>
      </c>
      <c r="R19" s="77">
        <v>1</v>
      </c>
      <c r="S19" s="77">
        <v>2</v>
      </c>
      <c r="T19" s="119"/>
      <c r="U19" s="77"/>
      <c r="V19" s="77"/>
      <c r="W19" s="77">
        <v>1</v>
      </c>
      <c r="X19" s="77"/>
      <c r="Y19" s="77">
        <v>2</v>
      </c>
      <c r="Z19" s="77">
        <v>1</v>
      </c>
      <c r="AA19" s="77"/>
      <c r="AB19" s="77">
        <v>1</v>
      </c>
      <c r="AC19" s="77"/>
      <c r="AD19" s="77"/>
      <c r="AE19" s="77"/>
      <c r="AF19" s="77"/>
      <c r="AG19" s="77">
        <v>3</v>
      </c>
      <c r="AH19" s="77">
        <v>1</v>
      </c>
      <c r="AI19" s="77">
        <v>8</v>
      </c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>
        <v>7</v>
      </c>
      <c r="BP19" s="77">
        <v>3</v>
      </c>
      <c r="BQ19" s="77"/>
      <c r="BR19" s="77"/>
      <c r="BS19" s="77"/>
      <c r="BT19" s="77"/>
      <c r="BU19" s="97"/>
      <c r="BV19" s="97"/>
      <c r="BW19" s="97"/>
      <c r="BX19" s="97"/>
      <c r="BY19" s="97"/>
      <c r="BZ19" s="97"/>
      <c r="CA19" s="97"/>
      <c r="CB19" s="97"/>
      <c r="CC19" s="97"/>
      <c r="CD19" s="97"/>
    </row>
    <row r="20" spans="1:82" ht="15" customHeight="1">
      <c r="A20" s="67">
        <f t="shared" si="0"/>
        <v>16</v>
      </c>
      <c r="B20" s="67" t="s">
        <v>262</v>
      </c>
      <c r="C20" s="67">
        <v>15064</v>
      </c>
      <c r="D20" s="66" t="s">
        <v>278</v>
      </c>
      <c r="E20" s="66" t="str">
        <f t="shared" si="1"/>
        <v/>
      </c>
      <c r="F20" s="66"/>
      <c r="G20" s="65" t="s">
        <v>66</v>
      </c>
      <c r="H20" s="39">
        <f t="shared" si="2"/>
        <v>176</v>
      </c>
      <c r="I20" s="39">
        <f t="shared" si="3"/>
        <v>11</v>
      </c>
      <c r="J20" s="25"/>
      <c r="K20" s="119"/>
      <c r="L20" s="77"/>
      <c r="M20" s="77">
        <v>21</v>
      </c>
      <c r="N20" s="77">
        <v>46</v>
      </c>
      <c r="O20" s="77">
        <v>44</v>
      </c>
      <c r="P20" s="77"/>
      <c r="Q20" s="77">
        <v>16</v>
      </c>
      <c r="R20" s="77">
        <v>28</v>
      </c>
      <c r="S20" s="77">
        <v>21</v>
      </c>
      <c r="T20" s="119"/>
      <c r="U20" s="77"/>
      <c r="V20" s="77">
        <v>3</v>
      </c>
      <c r="W20" s="77">
        <v>2</v>
      </c>
      <c r="X20" s="77">
        <v>4</v>
      </c>
      <c r="Y20" s="77"/>
      <c r="Z20" s="77"/>
      <c r="AA20" s="77">
        <v>1</v>
      </c>
      <c r="AB20" s="77">
        <v>1</v>
      </c>
      <c r="AC20" s="77">
        <v>3</v>
      </c>
      <c r="AD20" s="77">
        <v>1</v>
      </c>
      <c r="AE20" s="77">
        <v>7</v>
      </c>
      <c r="AF20" s="77">
        <v>8</v>
      </c>
      <c r="AG20" s="77">
        <v>11</v>
      </c>
      <c r="AH20" s="77">
        <v>5</v>
      </c>
      <c r="AI20" s="77">
        <v>99</v>
      </c>
      <c r="AJ20" s="77"/>
      <c r="AK20" s="77"/>
      <c r="AL20" s="77"/>
      <c r="AM20" s="77"/>
      <c r="AN20" s="77"/>
      <c r="AO20" s="77"/>
      <c r="AP20" s="77">
        <v>15</v>
      </c>
      <c r="AQ20" s="77">
        <v>8</v>
      </c>
      <c r="AR20" s="77">
        <v>60</v>
      </c>
      <c r="AS20" s="77">
        <v>1.5</v>
      </c>
      <c r="AT20" s="77">
        <v>58</v>
      </c>
      <c r="AU20" s="77"/>
      <c r="AV20" s="77"/>
      <c r="AW20" s="77"/>
      <c r="AX20" s="77"/>
      <c r="AY20" s="77"/>
      <c r="AZ20" s="77"/>
      <c r="BA20" s="77"/>
      <c r="BB20" s="77"/>
      <c r="BC20" s="77">
        <v>10</v>
      </c>
      <c r="BD20" s="77">
        <v>35</v>
      </c>
      <c r="BE20" s="77">
        <v>1</v>
      </c>
      <c r="BF20" s="77">
        <v>6</v>
      </c>
      <c r="BG20" s="77">
        <v>3</v>
      </c>
      <c r="BH20" s="77">
        <v>3</v>
      </c>
      <c r="BI20" s="77"/>
      <c r="BJ20" s="77"/>
      <c r="BK20" s="77">
        <v>3</v>
      </c>
      <c r="BL20" s="77">
        <v>5</v>
      </c>
      <c r="BM20" s="77">
        <v>1.5</v>
      </c>
      <c r="BN20" s="77">
        <v>19</v>
      </c>
      <c r="BO20" s="77">
        <v>3</v>
      </c>
      <c r="BP20" s="77">
        <v>14</v>
      </c>
      <c r="BQ20" s="77">
        <v>3</v>
      </c>
      <c r="BR20" s="77">
        <v>2</v>
      </c>
      <c r="BS20" s="77">
        <v>1</v>
      </c>
      <c r="BT20" s="77">
        <v>15</v>
      </c>
      <c r="BU20" s="97"/>
      <c r="BV20" s="97"/>
      <c r="BW20" s="97"/>
      <c r="BX20" s="97"/>
      <c r="BY20" s="97"/>
      <c r="BZ20" s="97"/>
      <c r="CA20" s="97"/>
      <c r="CB20" s="97"/>
      <c r="CC20" s="97"/>
      <c r="CD20" s="97"/>
    </row>
    <row r="21" spans="1:82" s="3" customFormat="1" ht="15" customHeight="1">
      <c r="A21" s="67">
        <f t="shared" si="0"/>
        <v>17</v>
      </c>
      <c r="B21" s="67" t="s">
        <v>262</v>
      </c>
      <c r="C21" s="9">
        <v>9826</v>
      </c>
      <c r="D21" s="66" t="s">
        <v>279</v>
      </c>
      <c r="E21" s="66">
        <f t="shared" si="1"/>
        <v>1</v>
      </c>
      <c r="F21" s="66"/>
      <c r="G21" s="65" t="s">
        <v>64</v>
      </c>
      <c r="H21" s="39">
        <f t="shared" si="2"/>
        <v>118</v>
      </c>
      <c r="I21" s="39">
        <f t="shared" si="3"/>
        <v>11</v>
      </c>
      <c r="J21" s="25"/>
      <c r="K21" s="14"/>
      <c r="L21" s="77"/>
      <c r="M21" s="77"/>
      <c r="N21" s="77">
        <v>9</v>
      </c>
      <c r="O21" s="77">
        <v>70</v>
      </c>
      <c r="P21" s="77">
        <v>2</v>
      </c>
      <c r="Q21" s="77"/>
      <c r="R21" s="77">
        <v>8</v>
      </c>
      <c r="S21" s="77">
        <v>29</v>
      </c>
      <c r="T21" s="119"/>
      <c r="U21" s="77">
        <v>1</v>
      </c>
      <c r="V21" s="77"/>
      <c r="W21" s="77"/>
      <c r="X21" s="77">
        <v>6</v>
      </c>
      <c r="Y21" s="77">
        <v>1</v>
      </c>
      <c r="Z21" s="77">
        <v>1</v>
      </c>
      <c r="AA21" s="77">
        <v>2</v>
      </c>
      <c r="AB21" s="77"/>
      <c r="AC21" s="77">
        <v>12</v>
      </c>
      <c r="AD21" s="77">
        <v>6</v>
      </c>
      <c r="AE21" s="77">
        <v>6</v>
      </c>
      <c r="AF21" s="77"/>
      <c r="AG21" s="77">
        <v>2</v>
      </c>
      <c r="AH21" s="77">
        <v>2</v>
      </c>
      <c r="AI21" s="77">
        <v>71</v>
      </c>
      <c r="AJ21" s="77"/>
      <c r="AK21" s="77">
        <v>1</v>
      </c>
      <c r="AL21" s="77"/>
      <c r="AM21" s="77"/>
      <c r="AN21" s="77"/>
      <c r="AO21" s="77"/>
      <c r="AP21" s="77">
        <v>2</v>
      </c>
      <c r="AQ21" s="77"/>
      <c r="AR21" s="77"/>
      <c r="AS21" s="77">
        <v>1</v>
      </c>
      <c r="AT21" s="77">
        <v>45</v>
      </c>
      <c r="AU21" s="77"/>
      <c r="AV21" s="77"/>
      <c r="AW21" s="77"/>
      <c r="AX21" s="77"/>
      <c r="AY21" s="77"/>
      <c r="AZ21" s="77"/>
      <c r="BA21" s="77"/>
      <c r="BB21" s="77"/>
      <c r="BC21" s="77">
        <v>30</v>
      </c>
      <c r="BD21" s="77">
        <v>2</v>
      </c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97"/>
      <c r="BV21" s="97"/>
      <c r="BW21" s="97"/>
      <c r="BX21" s="97"/>
      <c r="BY21" s="97"/>
      <c r="BZ21" s="97"/>
      <c r="CA21" s="97"/>
      <c r="CB21" s="97"/>
      <c r="CC21" s="97"/>
      <c r="CD21" s="97"/>
    </row>
    <row r="22" spans="1:82" ht="15" customHeight="1">
      <c r="A22" s="67">
        <f t="shared" si="0"/>
        <v>18</v>
      </c>
      <c r="B22" s="67" t="s">
        <v>262</v>
      </c>
      <c r="C22" s="9">
        <v>9827</v>
      </c>
      <c r="D22" s="66" t="s">
        <v>280</v>
      </c>
      <c r="E22" s="66">
        <f t="shared" si="1"/>
        <v>1</v>
      </c>
      <c r="F22" s="66"/>
      <c r="G22" s="65" t="s">
        <v>64</v>
      </c>
      <c r="H22" s="39">
        <f t="shared" si="2"/>
        <v>34</v>
      </c>
      <c r="I22" s="39">
        <f t="shared" si="3"/>
        <v>5</v>
      </c>
      <c r="J22" s="25"/>
      <c r="K22" s="14"/>
      <c r="L22" s="77">
        <v>1</v>
      </c>
      <c r="M22" s="77">
        <v>3</v>
      </c>
      <c r="N22" s="77">
        <v>7</v>
      </c>
      <c r="O22" s="77">
        <v>10</v>
      </c>
      <c r="P22" s="77">
        <v>1</v>
      </c>
      <c r="Q22" s="77">
        <v>2</v>
      </c>
      <c r="R22" s="77">
        <v>5</v>
      </c>
      <c r="S22" s="77">
        <v>5</v>
      </c>
      <c r="T22" s="119"/>
      <c r="U22" s="77"/>
      <c r="V22" s="77">
        <v>2</v>
      </c>
      <c r="W22" s="77">
        <v>1</v>
      </c>
      <c r="X22" s="77"/>
      <c r="Y22" s="77"/>
      <c r="Z22" s="77">
        <v>2</v>
      </c>
      <c r="AA22" s="77"/>
      <c r="AB22" s="77"/>
      <c r="AC22" s="77">
        <v>2</v>
      </c>
      <c r="AD22" s="77">
        <v>2</v>
      </c>
      <c r="AE22" s="77">
        <v>2</v>
      </c>
      <c r="AF22" s="77"/>
      <c r="AG22" s="77">
        <v>2</v>
      </c>
      <c r="AH22" s="77">
        <v>1</v>
      </c>
      <c r="AI22" s="77">
        <v>20</v>
      </c>
      <c r="AJ22" s="77"/>
      <c r="AK22" s="77">
        <v>1</v>
      </c>
      <c r="AL22" s="77"/>
      <c r="AM22" s="77"/>
      <c r="AN22" s="77"/>
      <c r="AO22" s="77"/>
      <c r="AP22" s="77">
        <v>55</v>
      </c>
      <c r="AQ22" s="77">
        <v>6</v>
      </c>
      <c r="AR22" s="77">
        <v>44</v>
      </c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>
        <v>2</v>
      </c>
      <c r="BD22" s="77">
        <v>4</v>
      </c>
      <c r="BE22" s="77"/>
      <c r="BF22" s="77"/>
      <c r="BG22" s="77"/>
      <c r="BH22" s="77"/>
      <c r="BI22" s="77"/>
      <c r="BJ22" s="77"/>
      <c r="BK22" s="77">
        <v>2</v>
      </c>
      <c r="BL22" s="77">
        <v>4</v>
      </c>
      <c r="BM22" s="77"/>
      <c r="BN22" s="77"/>
      <c r="BO22" s="77">
        <v>3</v>
      </c>
      <c r="BP22" s="77">
        <v>12</v>
      </c>
      <c r="BQ22" s="77"/>
      <c r="BR22" s="77"/>
      <c r="BS22" s="77">
        <v>1</v>
      </c>
      <c r="BT22" s="77">
        <v>4</v>
      </c>
      <c r="BU22" s="97"/>
      <c r="BV22" s="97"/>
      <c r="BW22" s="97"/>
      <c r="BX22" s="97"/>
      <c r="BY22" s="97"/>
      <c r="BZ22" s="97"/>
      <c r="CA22" s="97"/>
      <c r="CB22" s="97"/>
      <c r="CC22" s="97"/>
      <c r="CD22" s="97"/>
    </row>
    <row r="23" spans="1:82" ht="15" customHeight="1">
      <c r="A23" s="67">
        <f t="shared" si="0"/>
        <v>19</v>
      </c>
      <c r="B23" s="67" t="s">
        <v>262</v>
      </c>
      <c r="C23" s="9">
        <v>9840</v>
      </c>
      <c r="D23" s="66" t="s">
        <v>281</v>
      </c>
      <c r="E23" s="66">
        <f t="shared" si="1"/>
        <v>1</v>
      </c>
      <c r="F23" s="66"/>
      <c r="G23" s="65" t="s">
        <v>64</v>
      </c>
      <c r="H23" s="39">
        <f t="shared" si="2"/>
        <v>46</v>
      </c>
      <c r="I23" s="39">
        <f t="shared" si="3"/>
        <v>6</v>
      </c>
      <c r="J23" s="25"/>
      <c r="K23" s="14"/>
      <c r="L23" s="77"/>
      <c r="M23" s="77"/>
      <c r="N23" s="77">
        <v>9</v>
      </c>
      <c r="O23" s="77">
        <v>26</v>
      </c>
      <c r="P23" s="77"/>
      <c r="Q23" s="77"/>
      <c r="R23" s="77">
        <v>2</v>
      </c>
      <c r="S23" s="77">
        <v>9</v>
      </c>
      <c r="T23" s="119"/>
      <c r="U23" s="77"/>
      <c r="V23" s="77"/>
      <c r="W23" s="77">
        <v>1</v>
      </c>
      <c r="X23" s="77">
        <v>3</v>
      </c>
      <c r="Y23" s="77"/>
      <c r="Z23" s="77"/>
      <c r="AA23" s="77">
        <v>1</v>
      </c>
      <c r="AB23" s="77">
        <v>1</v>
      </c>
      <c r="AC23" s="77"/>
      <c r="AD23" s="77">
        <v>3</v>
      </c>
      <c r="AE23" s="77">
        <v>1</v>
      </c>
      <c r="AF23" s="77">
        <v>2</v>
      </c>
      <c r="AG23" s="77"/>
      <c r="AH23" s="77"/>
      <c r="AI23" s="77">
        <v>30</v>
      </c>
      <c r="AJ23" s="77"/>
      <c r="AK23" s="77"/>
      <c r="AL23" s="77"/>
      <c r="AM23" s="77"/>
      <c r="AN23" s="77"/>
      <c r="AO23" s="77"/>
      <c r="AP23" s="77"/>
      <c r="AQ23" s="77"/>
      <c r="AR23" s="77">
        <v>8</v>
      </c>
      <c r="AS23" s="77"/>
      <c r="AT23" s="77"/>
      <c r="AU23" s="77"/>
      <c r="AV23" s="77"/>
      <c r="AW23" s="77">
        <v>1</v>
      </c>
      <c r="AX23" s="77">
        <v>17.5</v>
      </c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>
        <v>1</v>
      </c>
      <c r="BN23" s="77">
        <v>4</v>
      </c>
      <c r="BO23" s="77"/>
      <c r="BP23" s="77"/>
      <c r="BQ23" s="77"/>
      <c r="BR23" s="77"/>
      <c r="BS23" s="77"/>
      <c r="BT23" s="77"/>
      <c r="BU23" s="97"/>
      <c r="BV23" s="97"/>
      <c r="BW23" s="97"/>
      <c r="BX23" s="97"/>
      <c r="BY23" s="97"/>
      <c r="BZ23" s="97"/>
      <c r="CA23" s="97"/>
      <c r="CB23" s="97"/>
      <c r="CC23" s="97"/>
      <c r="CD23" s="97"/>
    </row>
    <row r="24" spans="1:82" s="3" customFormat="1" ht="15" customHeight="1">
      <c r="A24" s="67">
        <f t="shared" si="0"/>
        <v>20</v>
      </c>
      <c r="B24" s="67" t="s">
        <v>262</v>
      </c>
      <c r="C24" s="9">
        <v>9828</v>
      </c>
      <c r="D24" s="66" t="s">
        <v>282</v>
      </c>
      <c r="E24" s="66">
        <f t="shared" si="1"/>
        <v>1</v>
      </c>
      <c r="F24" s="66"/>
      <c r="G24" s="65" t="s">
        <v>64</v>
      </c>
      <c r="H24" s="39">
        <f t="shared" si="2"/>
        <v>59</v>
      </c>
      <c r="I24" s="39">
        <f t="shared" si="3"/>
        <v>55</v>
      </c>
      <c r="J24" s="25"/>
      <c r="K24" s="14"/>
      <c r="L24" s="77">
        <v>6</v>
      </c>
      <c r="M24" s="77">
        <v>4</v>
      </c>
      <c r="N24" s="77">
        <v>10</v>
      </c>
      <c r="O24" s="77">
        <v>8</v>
      </c>
      <c r="P24" s="77">
        <v>5</v>
      </c>
      <c r="Q24" s="77">
        <v>2</v>
      </c>
      <c r="R24" s="77">
        <v>5</v>
      </c>
      <c r="S24" s="77">
        <v>19</v>
      </c>
      <c r="T24" s="119"/>
      <c r="U24" s="77">
        <v>5</v>
      </c>
      <c r="V24" s="77">
        <v>5</v>
      </c>
      <c r="W24" s="77">
        <v>10</v>
      </c>
      <c r="X24" s="77">
        <v>10</v>
      </c>
      <c r="Y24" s="77">
        <v>2</v>
      </c>
      <c r="Z24" s="77">
        <v>3</v>
      </c>
      <c r="AA24" s="77">
        <v>10</v>
      </c>
      <c r="AB24" s="77">
        <v>10</v>
      </c>
      <c r="AC24" s="77">
        <v>7</v>
      </c>
      <c r="AD24" s="77">
        <v>1</v>
      </c>
      <c r="AE24" s="77">
        <v>6</v>
      </c>
      <c r="AF24" s="77">
        <v>6</v>
      </c>
      <c r="AG24" s="77">
        <v>5</v>
      </c>
      <c r="AH24" s="77">
        <v>3</v>
      </c>
      <c r="AI24" s="77">
        <v>60</v>
      </c>
      <c r="AJ24" s="77">
        <v>2</v>
      </c>
      <c r="AK24" s="77"/>
      <c r="AL24" s="77"/>
      <c r="AM24" s="77"/>
      <c r="AN24" s="77">
        <v>2</v>
      </c>
      <c r="AO24" s="77"/>
      <c r="AP24" s="77"/>
      <c r="AQ24" s="77">
        <v>6</v>
      </c>
      <c r="AR24" s="77">
        <v>25</v>
      </c>
      <c r="AS24" s="77"/>
      <c r="AT24" s="77"/>
      <c r="AU24" s="77"/>
      <c r="AV24" s="77"/>
      <c r="AW24" s="77">
        <v>1</v>
      </c>
      <c r="AX24" s="77">
        <v>40</v>
      </c>
      <c r="AY24" s="77"/>
      <c r="AZ24" s="77"/>
      <c r="BA24" s="77"/>
      <c r="BB24" s="77"/>
      <c r="BC24" s="77">
        <v>10</v>
      </c>
      <c r="BD24" s="77">
        <v>20</v>
      </c>
      <c r="BE24" s="77">
        <v>1</v>
      </c>
      <c r="BF24" s="77">
        <v>15</v>
      </c>
      <c r="BG24" s="77">
        <v>4</v>
      </c>
      <c r="BH24" s="77">
        <v>4</v>
      </c>
      <c r="BI24" s="77"/>
      <c r="BJ24" s="77"/>
      <c r="BK24" s="77">
        <v>2</v>
      </c>
      <c r="BL24" s="77">
        <v>1</v>
      </c>
      <c r="BM24" s="77">
        <v>1</v>
      </c>
      <c r="BN24" s="77">
        <v>2</v>
      </c>
      <c r="BO24" s="77">
        <v>1</v>
      </c>
      <c r="BP24" s="77">
        <v>8</v>
      </c>
      <c r="BQ24" s="77">
        <v>1</v>
      </c>
      <c r="BR24" s="77">
        <v>4</v>
      </c>
      <c r="BS24" s="77"/>
      <c r="BT24" s="77"/>
      <c r="BU24" s="97"/>
      <c r="BV24" s="97"/>
      <c r="BW24" s="97"/>
      <c r="BX24" s="97"/>
      <c r="BY24" s="97"/>
      <c r="BZ24" s="97"/>
      <c r="CA24" s="97"/>
      <c r="CB24" s="97"/>
      <c r="CC24" s="97"/>
      <c r="CD24" s="97"/>
    </row>
    <row r="25" spans="1:82" ht="15" customHeight="1">
      <c r="A25" s="67">
        <f t="shared" si="0"/>
        <v>21</v>
      </c>
      <c r="B25" s="67" t="s">
        <v>262</v>
      </c>
      <c r="C25" s="9">
        <v>9829</v>
      </c>
      <c r="D25" s="66" t="s">
        <v>283</v>
      </c>
      <c r="E25" s="66">
        <f t="shared" si="1"/>
        <v>1</v>
      </c>
      <c r="F25" s="66"/>
      <c r="G25" s="65" t="s">
        <v>64</v>
      </c>
      <c r="H25" s="39">
        <f t="shared" si="2"/>
        <v>41</v>
      </c>
      <c r="I25" s="39">
        <f t="shared" si="3"/>
        <v>26</v>
      </c>
      <c r="J25" s="25"/>
      <c r="K25" s="14"/>
      <c r="L25" s="77">
        <v>1</v>
      </c>
      <c r="M25" s="77">
        <v>2</v>
      </c>
      <c r="N25" s="77">
        <v>16</v>
      </c>
      <c r="O25" s="77">
        <v>9</v>
      </c>
      <c r="P25" s="77"/>
      <c r="Q25" s="77">
        <v>1</v>
      </c>
      <c r="R25" s="77">
        <v>4</v>
      </c>
      <c r="S25" s="77">
        <v>8</v>
      </c>
      <c r="T25" s="119"/>
      <c r="U25" s="77"/>
      <c r="V25" s="77">
        <v>6</v>
      </c>
      <c r="W25" s="77">
        <v>10</v>
      </c>
      <c r="X25" s="77">
        <v>3</v>
      </c>
      <c r="Y25" s="77">
        <v>1</v>
      </c>
      <c r="Z25" s="77">
        <v>1</v>
      </c>
      <c r="AA25" s="77">
        <v>2</v>
      </c>
      <c r="AB25" s="77">
        <v>3</v>
      </c>
      <c r="AC25" s="77">
        <v>7</v>
      </c>
      <c r="AD25" s="77"/>
      <c r="AE25" s="77"/>
      <c r="AF25" s="77"/>
      <c r="AG25" s="77">
        <v>6</v>
      </c>
      <c r="AH25" s="77"/>
      <c r="AI25" s="77">
        <v>41</v>
      </c>
      <c r="AJ25" s="77"/>
      <c r="AK25" s="77"/>
      <c r="AL25" s="77">
        <v>1</v>
      </c>
      <c r="AM25" s="77"/>
      <c r="AN25" s="77"/>
      <c r="AO25" s="77"/>
      <c r="AP25" s="77">
        <v>6</v>
      </c>
      <c r="AQ25" s="77"/>
      <c r="AR25" s="77">
        <v>27</v>
      </c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>
        <v>4</v>
      </c>
      <c r="BD25" s="77">
        <v>4</v>
      </c>
      <c r="BE25" s="77"/>
      <c r="BF25" s="77"/>
      <c r="BG25" s="77"/>
      <c r="BH25" s="77"/>
      <c r="BI25" s="77"/>
      <c r="BJ25" s="77"/>
      <c r="BK25" s="77">
        <v>6</v>
      </c>
      <c r="BL25" s="77">
        <v>4</v>
      </c>
      <c r="BM25" s="77">
        <v>1</v>
      </c>
      <c r="BN25" s="77">
        <v>10</v>
      </c>
      <c r="BO25" s="77">
        <v>1</v>
      </c>
      <c r="BP25" s="77">
        <v>2</v>
      </c>
      <c r="BQ25" s="77">
        <v>1</v>
      </c>
      <c r="BR25" s="77">
        <v>32</v>
      </c>
      <c r="BS25" s="77"/>
      <c r="BT25" s="77"/>
      <c r="BU25" s="97"/>
      <c r="BV25" s="97"/>
      <c r="BW25" s="97"/>
      <c r="BX25" s="97"/>
      <c r="BY25" s="97"/>
      <c r="BZ25" s="97"/>
      <c r="CA25" s="97"/>
      <c r="CB25" s="97"/>
      <c r="CC25" s="97"/>
      <c r="CD25" s="97"/>
    </row>
    <row r="26" spans="1:82" s="3" customFormat="1" ht="15" customHeight="1">
      <c r="A26" s="67">
        <f t="shared" si="0"/>
        <v>22</v>
      </c>
      <c r="B26" s="67" t="s">
        <v>262</v>
      </c>
      <c r="C26" s="9">
        <v>9830</v>
      </c>
      <c r="D26" s="66" t="s">
        <v>284</v>
      </c>
      <c r="E26" s="66">
        <f t="shared" si="1"/>
        <v>1</v>
      </c>
      <c r="F26" s="66"/>
      <c r="G26" s="65" t="s">
        <v>64</v>
      </c>
      <c r="H26" s="39">
        <f t="shared" si="2"/>
        <v>15</v>
      </c>
      <c r="I26" s="39">
        <f t="shared" si="3"/>
        <v>11</v>
      </c>
      <c r="J26" s="25"/>
      <c r="K26" s="14"/>
      <c r="L26" s="77"/>
      <c r="M26" s="77"/>
      <c r="N26" s="77">
        <v>2</v>
      </c>
      <c r="O26" s="77">
        <v>7</v>
      </c>
      <c r="P26" s="77"/>
      <c r="Q26" s="77"/>
      <c r="R26" s="77">
        <v>2</v>
      </c>
      <c r="S26" s="77">
        <v>4</v>
      </c>
      <c r="T26" s="119"/>
      <c r="U26" s="77"/>
      <c r="V26" s="77">
        <v>1</v>
      </c>
      <c r="W26" s="77">
        <v>1</v>
      </c>
      <c r="X26" s="77">
        <v>6</v>
      </c>
      <c r="Y26" s="77"/>
      <c r="Z26" s="77">
        <v>1</v>
      </c>
      <c r="AA26" s="77"/>
      <c r="AB26" s="77">
        <v>2</v>
      </c>
      <c r="AC26" s="77">
        <v>1</v>
      </c>
      <c r="AD26" s="77"/>
      <c r="AE26" s="77">
        <v>3</v>
      </c>
      <c r="AF26" s="77"/>
      <c r="AG26" s="77"/>
      <c r="AH26" s="77"/>
      <c r="AI26" s="77">
        <v>8</v>
      </c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>
        <v>4</v>
      </c>
      <c r="AZ26" s="77">
        <v>15</v>
      </c>
      <c r="BA26" s="77"/>
      <c r="BB26" s="77"/>
      <c r="BC26" s="77">
        <v>1</v>
      </c>
      <c r="BD26" s="77">
        <v>4</v>
      </c>
      <c r="BE26" s="77"/>
      <c r="BF26" s="77"/>
      <c r="BG26" s="77"/>
      <c r="BH26" s="77"/>
      <c r="BI26" s="77"/>
      <c r="BJ26" s="77"/>
      <c r="BK26" s="77"/>
      <c r="BL26" s="77"/>
      <c r="BM26" s="77">
        <v>1</v>
      </c>
      <c r="BN26" s="77">
        <v>6</v>
      </c>
      <c r="BO26" s="77"/>
      <c r="BP26" s="77"/>
      <c r="BQ26" s="77">
        <v>1</v>
      </c>
      <c r="BR26" s="77">
        <v>3</v>
      </c>
      <c r="BS26" s="77">
        <v>6</v>
      </c>
      <c r="BT26" s="77">
        <v>6</v>
      </c>
      <c r="BU26" s="97"/>
      <c r="BV26" s="97"/>
      <c r="BW26" s="97"/>
      <c r="BX26" s="97"/>
      <c r="BY26" s="97"/>
      <c r="BZ26" s="97"/>
      <c r="CA26" s="97"/>
      <c r="CB26" s="97"/>
      <c r="CC26" s="97"/>
      <c r="CD26" s="97"/>
    </row>
    <row r="27" spans="1:82" s="3" customFormat="1" ht="15" customHeight="1">
      <c r="A27" s="67">
        <f t="shared" si="0"/>
        <v>23</v>
      </c>
      <c r="B27" s="67" t="s">
        <v>262</v>
      </c>
      <c r="C27" s="9">
        <v>9831</v>
      </c>
      <c r="D27" s="66" t="s">
        <v>285</v>
      </c>
      <c r="E27" s="66">
        <f t="shared" si="1"/>
        <v>1</v>
      </c>
      <c r="F27" s="66"/>
      <c r="G27" s="65" t="s">
        <v>64</v>
      </c>
      <c r="H27" s="39">
        <f t="shared" si="2"/>
        <v>67</v>
      </c>
      <c r="I27" s="39">
        <f t="shared" si="3"/>
        <v>26</v>
      </c>
      <c r="J27" s="25"/>
      <c r="K27" s="14"/>
      <c r="L27" s="77">
        <v>1</v>
      </c>
      <c r="M27" s="77">
        <v>2</v>
      </c>
      <c r="N27" s="77">
        <v>13</v>
      </c>
      <c r="O27" s="77">
        <v>31</v>
      </c>
      <c r="P27" s="77"/>
      <c r="Q27" s="77"/>
      <c r="R27" s="77">
        <v>5</v>
      </c>
      <c r="S27" s="77">
        <v>15</v>
      </c>
      <c r="T27" s="119"/>
      <c r="U27" s="77"/>
      <c r="V27" s="77">
        <v>3</v>
      </c>
      <c r="W27" s="77">
        <v>6</v>
      </c>
      <c r="X27" s="77">
        <v>5</v>
      </c>
      <c r="Y27" s="77"/>
      <c r="Z27" s="77">
        <v>1</v>
      </c>
      <c r="AA27" s="77">
        <v>5</v>
      </c>
      <c r="AB27" s="77">
        <v>6</v>
      </c>
      <c r="AC27" s="77">
        <v>15</v>
      </c>
      <c r="AD27" s="77">
        <v>2</v>
      </c>
      <c r="AE27" s="77">
        <v>3</v>
      </c>
      <c r="AF27" s="77">
        <v>7</v>
      </c>
      <c r="AG27" s="77">
        <v>1.5</v>
      </c>
      <c r="AH27" s="77">
        <v>0.2</v>
      </c>
      <c r="AI27" s="77">
        <v>47</v>
      </c>
      <c r="AJ27" s="77"/>
      <c r="AK27" s="77"/>
      <c r="AL27" s="77">
        <v>1</v>
      </c>
      <c r="AM27" s="77"/>
      <c r="AN27" s="77"/>
      <c r="AO27" s="77"/>
      <c r="AP27" s="77"/>
      <c r="AQ27" s="77"/>
      <c r="AR27" s="77">
        <v>28</v>
      </c>
      <c r="AS27" s="77"/>
      <c r="AT27" s="77"/>
      <c r="AU27" s="77"/>
      <c r="AV27" s="77"/>
      <c r="AW27" s="77">
        <v>1</v>
      </c>
      <c r="AX27" s="77">
        <v>28</v>
      </c>
      <c r="AY27" s="77"/>
      <c r="AZ27" s="77"/>
      <c r="BA27" s="77">
        <v>1</v>
      </c>
      <c r="BB27" s="77">
        <v>10</v>
      </c>
      <c r="BC27" s="77">
        <v>18</v>
      </c>
      <c r="BD27" s="77">
        <v>24</v>
      </c>
      <c r="BE27" s="77"/>
      <c r="BF27" s="77"/>
      <c r="BG27" s="77"/>
      <c r="BH27" s="77"/>
      <c r="BI27" s="77"/>
      <c r="BJ27" s="77"/>
      <c r="BK27" s="77"/>
      <c r="BL27" s="77"/>
      <c r="BM27" s="77">
        <v>1</v>
      </c>
      <c r="BN27" s="77">
        <v>16</v>
      </c>
      <c r="BO27" s="77">
        <v>11</v>
      </c>
      <c r="BP27" s="77">
        <v>9.5</v>
      </c>
      <c r="BQ27" s="77">
        <v>3</v>
      </c>
      <c r="BR27" s="77">
        <v>19</v>
      </c>
      <c r="BS27" s="77">
        <v>1</v>
      </c>
      <c r="BT27" s="77">
        <v>14</v>
      </c>
      <c r="BU27" s="97"/>
      <c r="BV27" s="97"/>
      <c r="BW27" s="97"/>
      <c r="BX27" s="97"/>
      <c r="BY27" s="97"/>
      <c r="BZ27" s="97"/>
      <c r="CA27" s="97"/>
      <c r="CB27" s="97"/>
      <c r="CC27" s="97"/>
      <c r="CD27" s="97"/>
    </row>
    <row r="28" spans="1:82" s="3" customFormat="1" ht="15" customHeight="1">
      <c r="A28" s="67">
        <f t="shared" si="0"/>
        <v>24</v>
      </c>
      <c r="B28" s="67" t="s">
        <v>262</v>
      </c>
      <c r="C28" s="67">
        <v>9795</v>
      </c>
      <c r="D28" s="66" t="s">
        <v>286</v>
      </c>
      <c r="E28" s="66">
        <f t="shared" si="1"/>
        <v>1</v>
      </c>
      <c r="F28" s="66"/>
      <c r="G28" s="65" t="s">
        <v>64</v>
      </c>
      <c r="H28" s="39">
        <f t="shared" si="2"/>
        <v>38</v>
      </c>
      <c r="I28" s="39">
        <f t="shared" si="3"/>
        <v>14</v>
      </c>
      <c r="J28" s="25"/>
      <c r="K28" s="119"/>
      <c r="L28" s="77">
        <v>2</v>
      </c>
      <c r="M28" s="77"/>
      <c r="N28" s="77">
        <v>9</v>
      </c>
      <c r="O28" s="77">
        <v>16</v>
      </c>
      <c r="P28" s="77"/>
      <c r="Q28" s="77">
        <v>2</v>
      </c>
      <c r="R28" s="77">
        <v>4</v>
      </c>
      <c r="S28" s="77">
        <v>5</v>
      </c>
      <c r="T28" s="119"/>
      <c r="U28" s="77">
        <v>2</v>
      </c>
      <c r="V28" s="77"/>
      <c r="W28" s="77">
        <v>4</v>
      </c>
      <c r="X28" s="77">
        <v>4</v>
      </c>
      <c r="Y28" s="77">
        <v>1</v>
      </c>
      <c r="Z28" s="77"/>
      <c r="AA28" s="77">
        <v>1</v>
      </c>
      <c r="AB28" s="77">
        <v>2</v>
      </c>
      <c r="AC28" s="77"/>
      <c r="AD28" s="77">
        <v>3</v>
      </c>
      <c r="AE28" s="77">
        <v>3</v>
      </c>
      <c r="AF28" s="77">
        <v>3</v>
      </c>
      <c r="AG28" s="77"/>
      <c r="AH28" s="77">
        <v>1</v>
      </c>
      <c r="AI28" s="77">
        <v>35</v>
      </c>
      <c r="AJ28" s="77"/>
      <c r="AK28" s="77"/>
      <c r="AL28" s="77"/>
      <c r="AM28" s="77"/>
      <c r="AN28" s="77"/>
      <c r="AO28" s="77"/>
      <c r="AP28" s="77"/>
      <c r="AQ28" s="77"/>
      <c r="AR28" s="77">
        <v>23</v>
      </c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>
        <v>3</v>
      </c>
      <c r="BD28" s="77">
        <v>20</v>
      </c>
      <c r="BE28" s="77"/>
      <c r="BF28" s="77"/>
      <c r="BG28" s="77"/>
      <c r="BH28" s="77"/>
      <c r="BI28" s="77"/>
      <c r="BJ28" s="77"/>
      <c r="BK28" s="77"/>
      <c r="BL28" s="77"/>
      <c r="BM28" s="77">
        <v>1</v>
      </c>
      <c r="BN28" s="77">
        <v>8.5</v>
      </c>
      <c r="BO28" s="77">
        <v>6</v>
      </c>
      <c r="BP28" s="77">
        <v>25</v>
      </c>
      <c r="BQ28" s="77">
        <v>1</v>
      </c>
      <c r="BR28" s="77">
        <v>2.5</v>
      </c>
      <c r="BS28" s="77">
        <v>10</v>
      </c>
      <c r="BT28" s="77">
        <v>15</v>
      </c>
      <c r="BU28" s="97"/>
      <c r="BV28" s="97"/>
      <c r="BW28" s="97"/>
      <c r="BX28" s="97"/>
      <c r="BY28" s="97"/>
      <c r="BZ28" s="97"/>
      <c r="CA28" s="97"/>
      <c r="CB28" s="97"/>
      <c r="CC28" s="97"/>
      <c r="CD28" s="97"/>
    </row>
    <row r="29" spans="1:82" s="3" customFormat="1" ht="15" customHeight="1">
      <c r="A29" s="67">
        <f t="shared" si="0"/>
        <v>25</v>
      </c>
      <c r="B29" s="67" t="s">
        <v>262</v>
      </c>
      <c r="C29" s="67">
        <v>9815</v>
      </c>
      <c r="D29" s="66" t="s">
        <v>287</v>
      </c>
      <c r="E29" s="66">
        <f t="shared" si="1"/>
        <v>1</v>
      </c>
      <c r="F29" s="66"/>
      <c r="G29" s="65" t="s">
        <v>64</v>
      </c>
      <c r="H29" s="39">
        <f t="shared" si="2"/>
        <v>24</v>
      </c>
      <c r="I29" s="39">
        <f t="shared" si="3"/>
        <v>6</v>
      </c>
      <c r="J29" s="25"/>
      <c r="K29" s="120"/>
      <c r="L29" s="77"/>
      <c r="M29" s="77">
        <v>1</v>
      </c>
      <c r="N29" s="77">
        <v>5</v>
      </c>
      <c r="O29" s="77">
        <v>6</v>
      </c>
      <c r="P29" s="77"/>
      <c r="Q29" s="77">
        <v>2</v>
      </c>
      <c r="R29" s="77">
        <v>3</v>
      </c>
      <c r="S29" s="77">
        <v>7</v>
      </c>
      <c r="T29" s="119"/>
      <c r="U29" s="77"/>
      <c r="V29" s="77"/>
      <c r="W29" s="77">
        <v>2</v>
      </c>
      <c r="X29" s="77">
        <v>1</v>
      </c>
      <c r="Y29" s="77"/>
      <c r="Z29" s="77"/>
      <c r="AA29" s="77">
        <v>2</v>
      </c>
      <c r="AB29" s="77">
        <v>1</v>
      </c>
      <c r="AC29" s="77"/>
      <c r="AD29" s="77"/>
      <c r="AE29" s="77"/>
      <c r="AF29" s="77">
        <v>6</v>
      </c>
      <c r="AG29" s="77">
        <v>7</v>
      </c>
      <c r="AH29" s="77">
        <v>1</v>
      </c>
      <c r="AI29" s="77">
        <v>23</v>
      </c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>
        <v>1</v>
      </c>
      <c r="AX29" s="77">
        <v>36</v>
      </c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  <c r="BU29" s="97"/>
      <c r="BV29" s="97"/>
      <c r="BW29" s="97"/>
      <c r="BX29" s="97"/>
      <c r="BY29" s="97"/>
      <c r="BZ29" s="97"/>
      <c r="CA29" s="97"/>
      <c r="CB29" s="97"/>
      <c r="CC29" s="97"/>
      <c r="CD29" s="97"/>
    </row>
    <row r="30" spans="1:82" s="3" customFormat="1" ht="15" customHeight="1">
      <c r="A30" s="67">
        <f t="shared" si="0"/>
        <v>26</v>
      </c>
      <c r="B30" s="67" t="s">
        <v>262</v>
      </c>
      <c r="C30" s="67">
        <v>9755</v>
      </c>
      <c r="D30" s="66" t="s">
        <v>288</v>
      </c>
      <c r="E30" s="66">
        <f t="shared" si="1"/>
        <v>1</v>
      </c>
      <c r="F30" s="66"/>
      <c r="G30" s="65" t="s">
        <v>64</v>
      </c>
      <c r="H30" s="39">
        <f t="shared" si="2"/>
        <v>23</v>
      </c>
      <c r="I30" s="39">
        <f t="shared" si="3"/>
        <v>0</v>
      </c>
      <c r="J30" s="25"/>
      <c r="K30" s="120"/>
      <c r="L30" s="77"/>
      <c r="M30" s="77">
        <v>1</v>
      </c>
      <c r="N30" s="77">
        <v>3</v>
      </c>
      <c r="O30" s="77">
        <v>11</v>
      </c>
      <c r="P30" s="77"/>
      <c r="Q30" s="77"/>
      <c r="R30" s="77">
        <v>3</v>
      </c>
      <c r="S30" s="77">
        <v>5</v>
      </c>
      <c r="T30" s="120"/>
      <c r="U30" s="77"/>
      <c r="V30" s="77"/>
      <c r="W30" s="77"/>
      <c r="X30" s="77"/>
      <c r="Y30" s="77"/>
      <c r="Z30" s="77"/>
      <c r="AA30" s="77"/>
      <c r="AB30" s="77"/>
      <c r="AC30" s="77"/>
      <c r="AD30" s="77">
        <v>3</v>
      </c>
      <c r="AE30" s="77"/>
      <c r="AF30" s="77"/>
      <c r="AG30" s="77"/>
      <c r="AH30" s="77"/>
      <c r="AI30" s="77">
        <v>20</v>
      </c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>
        <v>1</v>
      </c>
      <c r="AX30" s="77">
        <v>8</v>
      </c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>
        <v>3</v>
      </c>
      <c r="BP30" s="77">
        <v>24</v>
      </c>
      <c r="BQ30" s="77"/>
      <c r="BR30" s="77"/>
      <c r="BS30" s="77"/>
      <c r="BT30" s="77"/>
      <c r="BU30" s="97"/>
      <c r="BV30" s="97"/>
      <c r="BW30" s="97"/>
      <c r="BX30" s="97"/>
      <c r="BY30" s="97"/>
      <c r="BZ30" s="97"/>
      <c r="CA30" s="97"/>
      <c r="CB30" s="97"/>
      <c r="CC30" s="97"/>
      <c r="CD30" s="97"/>
    </row>
    <row r="31" spans="1:82" s="3" customFormat="1" ht="15" customHeight="1">
      <c r="A31" s="67">
        <f t="shared" si="0"/>
        <v>27</v>
      </c>
      <c r="B31" s="67" t="s">
        <v>262</v>
      </c>
      <c r="C31" s="67">
        <v>9802</v>
      </c>
      <c r="D31" s="66" t="s">
        <v>289</v>
      </c>
      <c r="E31" s="66">
        <f t="shared" si="1"/>
        <v>1</v>
      </c>
      <c r="F31" s="66"/>
      <c r="G31" s="65" t="s">
        <v>64</v>
      </c>
      <c r="H31" s="39">
        <f t="shared" si="2"/>
        <v>32</v>
      </c>
      <c r="I31" s="39">
        <f t="shared" si="3"/>
        <v>13</v>
      </c>
      <c r="J31" s="25"/>
      <c r="K31" s="120"/>
      <c r="L31" s="77"/>
      <c r="M31" s="77">
        <v>2</v>
      </c>
      <c r="N31" s="77">
        <v>6</v>
      </c>
      <c r="O31" s="77">
        <v>14</v>
      </c>
      <c r="P31" s="77"/>
      <c r="Q31" s="77">
        <v>2</v>
      </c>
      <c r="R31" s="77">
        <v>5</v>
      </c>
      <c r="S31" s="77">
        <v>3</v>
      </c>
      <c r="T31" s="119"/>
      <c r="U31" s="77"/>
      <c r="V31" s="77"/>
      <c r="W31" s="77">
        <v>7</v>
      </c>
      <c r="X31" s="77">
        <v>3</v>
      </c>
      <c r="Y31" s="77"/>
      <c r="Z31" s="77"/>
      <c r="AA31" s="77">
        <v>2</v>
      </c>
      <c r="AB31" s="77">
        <v>1</v>
      </c>
      <c r="AC31" s="77">
        <v>7</v>
      </c>
      <c r="AD31" s="77"/>
      <c r="AE31" s="77">
        <v>1</v>
      </c>
      <c r="AF31" s="77">
        <v>5</v>
      </c>
      <c r="AG31" s="77">
        <v>17</v>
      </c>
      <c r="AH31" s="77">
        <v>5</v>
      </c>
      <c r="AI31" s="77">
        <v>28</v>
      </c>
      <c r="AJ31" s="77"/>
      <c r="AK31" s="77">
        <v>2</v>
      </c>
      <c r="AL31" s="77"/>
      <c r="AM31" s="77"/>
      <c r="AN31" s="77"/>
      <c r="AO31" s="77"/>
      <c r="AP31" s="77">
        <v>25</v>
      </c>
      <c r="AQ31" s="77">
        <v>2</v>
      </c>
      <c r="AR31" s="77">
        <v>12</v>
      </c>
      <c r="AS31" s="77">
        <v>1</v>
      </c>
      <c r="AT31" s="77">
        <v>45</v>
      </c>
      <c r="AU31" s="77"/>
      <c r="AV31" s="77"/>
      <c r="AW31" s="77"/>
      <c r="AX31" s="77"/>
      <c r="AY31" s="77"/>
      <c r="AZ31" s="77"/>
      <c r="BA31" s="77"/>
      <c r="BB31" s="77"/>
      <c r="BC31" s="77">
        <v>16</v>
      </c>
      <c r="BD31" s="77">
        <v>2</v>
      </c>
      <c r="BE31" s="77"/>
      <c r="BF31" s="77"/>
      <c r="BG31" s="77">
        <v>5</v>
      </c>
      <c r="BH31" s="77">
        <v>6</v>
      </c>
      <c r="BI31" s="77"/>
      <c r="BJ31" s="77"/>
      <c r="BK31" s="77">
        <v>8</v>
      </c>
      <c r="BL31" s="77">
        <v>20</v>
      </c>
      <c r="BM31" s="77"/>
      <c r="BN31" s="77"/>
      <c r="BO31" s="77">
        <v>4</v>
      </c>
      <c r="BP31" s="77">
        <v>5</v>
      </c>
      <c r="BQ31" s="77"/>
      <c r="BR31" s="77"/>
      <c r="BS31" s="77"/>
      <c r="BT31" s="77"/>
      <c r="BU31" s="97"/>
      <c r="BV31" s="97"/>
      <c r="BW31" s="97"/>
      <c r="BX31" s="97"/>
      <c r="BY31" s="97"/>
      <c r="BZ31" s="97"/>
      <c r="CA31" s="97"/>
      <c r="CB31" s="97"/>
      <c r="CC31" s="97"/>
      <c r="CD31" s="97"/>
    </row>
    <row r="32" spans="1:82" s="3" customFormat="1" ht="15" customHeight="1">
      <c r="A32" s="67">
        <f t="shared" si="0"/>
        <v>28</v>
      </c>
      <c r="B32" s="67" t="s">
        <v>262</v>
      </c>
      <c r="C32" s="67">
        <v>9773</v>
      </c>
      <c r="D32" s="66" t="s">
        <v>290</v>
      </c>
      <c r="E32" s="66">
        <f t="shared" si="1"/>
        <v>1</v>
      </c>
      <c r="F32" s="66"/>
      <c r="G32" s="65" t="s">
        <v>64</v>
      </c>
      <c r="H32" s="39">
        <f t="shared" si="2"/>
        <v>165</v>
      </c>
      <c r="I32" s="39">
        <f t="shared" si="3"/>
        <v>19</v>
      </c>
      <c r="J32" s="25"/>
      <c r="K32" s="119"/>
      <c r="L32" s="77">
        <v>7</v>
      </c>
      <c r="M32" s="77">
        <v>34</v>
      </c>
      <c r="N32" s="77">
        <v>34</v>
      </c>
      <c r="O32" s="77">
        <v>13</v>
      </c>
      <c r="P32" s="77">
        <v>6</v>
      </c>
      <c r="Q32" s="77">
        <v>25</v>
      </c>
      <c r="R32" s="77">
        <v>34</v>
      </c>
      <c r="S32" s="77">
        <v>12</v>
      </c>
      <c r="T32" s="119"/>
      <c r="U32" s="77">
        <v>3</v>
      </c>
      <c r="V32" s="77">
        <v>4</v>
      </c>
      <c r="W32" s="77">
        <v>1</v>
      </c>
      <c r="X32" s="77">
        <v>1</v>
      </c>
      <c r="Y32" s="77">
        <v>3</v>
      </c>
      <c r="Z32" s="77">
        <v>5</v>
      </c>
      <c r="AA32" s="77">
        <v>2</v>
      </c>
      <c r="AB32" s="77"/>
      <c r="AC32" s="77">
        <v>28</v>
      </c>
      <c r="AD32" s="77">
        <v>1</v>
      </c>
      <c r="AE32" s="77">
        <v>19</v>
      </c>
      <c r="AF32" s="77"/>
      <c r="AG32" s="77">
        <v>46</v>
      </c>
      <c r="AH32" s="77">
        <v>13</v>
      </c>
      <c r="AI32" s="77">
        <v>145</v>
      </c>
      <c r="AJ32" s="77"/>
      <c r="AK32" s="77">
        <v>1</v>
      </c>
      <c r="AL32" s="77"/>
      <c r="AM32" s="77"/>
      <c r="AN32" s="77"/>
      <c r="AO32" s="77"/>
      <c r="AP32" s="77">
        <v>58</v>
      </c>
      <c r="AQ32" s="77">
        <v>36</v>
      </c>
      <c r="AR32" s="77">
        <v>70</v>
      </c>
      <c r="AS32" s="77">
        <v>2</v>
      </c>
      <c r="AT32" s="77">
        <v>80</v>
      </c>
      <c r="AU32" s="77">
        <v>3</v>
      </c>
      <c r="AV32" s="77">
        <v>6</v>
      </c>
      <c r="AW32" s="77"/>
      <c r="AX32" s="77"/>
      <c r="AY32" s="77"/>
      <c r="AZ32" s="77"/>
      <c r="BA32" s="77">
        <v>1</v>
      </c>
      <c r="BB32" s="77">
        <v>6</v>
      </c>
      <c r="BC32" s="77">
        <v>8</v>
      </c>
      <c r="BD32" s="77">
        <v>16</v>
      </c>
      <c r="BE32" s="77">
        <v>1</v>
      </c>
      <c r="BF32" s="77">
        <v>14</v>
      </c>
      <c r="BG32" s="77">
        <v>10</v>
      </c>
      <c r="BH32" s="77">
        <v>30</v>
      </c>
      <c r="BI32" s="77">
        <v>2</v>
      </c>
      <c r="BJ32" s="77">
        <v>25</v>
      </c>
      <c r="BK32" s="77">
        <v>10</v>
      </c>
      <c r="BL32" s="77">
        <v>30</v>
      </c>
      <c r="BM32" s="77">
        <v>4</v>
      </c>
      <c r="BN32" s="77">
        <v>55</v>
      </c>
      <c r="BO32" s="77"/>
      <c r="BP32" s="77"/>
      <c r="BQ32" s="77">
        <v>3</v>
      </c>
      <c r="BR32" s="77">
        <v>17</v>
      </c>
      <c r="BS32" s="77">
        <v>38</v>
      </c>
      <c r="BT32" s="77">
        <v>66</v>
      </c>
      <c r="BU32" s="97"/>
      <c r="BV32" s="97"/>
      <c r="BW32" s="97"/>
      <c r="BX32" s="97"/>
      <c r="BY32" s="97"/>
      <c r="BZ32" s="97"/>
      <c r="CA32" s="97"/>
      <c r="CB32" s="97"/>
      <c r="CC32" s="97"/>
      <c r="CD32" s="97"/>
    </row>
    <row r="33" spans="1:82" s="3" customFormat="1" ht="15" customHeight="1">
      <c r="A33" s="67">
        <f t="shared" si="0"/>
        <v>29</v>
      </c>
      <c r="B33" s="67" t="s">
        <v>262</v>
      </c>
      <c r="C33" s="9">
        <v>9833</v>
      </c>
      <c r="D33" s="66" t="s">
        <v>291</v>
      </c>
      <c r="E33" s="66" t="str">
        <f t="shared" si="1"/>
        <v/>
      </c>
      <c r="F33" s="66"/>
      <c r="G33" s="65" t="s">
        <v>66</v>
      </c>
      <c r="H33" s="39">
        <f t="shared" si="2"/>
        <v>13</v>
      </c>
      <c r="I33" s="39">
        <f t="shared" si="3"/>
        <v>7</v>
      </c>
      <c r="J33" s="25"/>
      <c r="K33" s="14"/>
      <c r="L33" s="77"/>
      <c r="M33" s="77"/>
      <c r="N33" s="77">
        <v>2</v>
      </c>
      <c r="O33" s="77">
        <v>8</v>
      </c>
      <c r="P33" s="77"/>
      <c r="Q33" s="77"/>
      <c r="R33" s="77"/>
      <c r="S33" s="77">
        <v>3</v>
      </c>
      <c r="T33" s="119"/>
      <c r="U33" s="77"/>
      <c r="V33" s="77"/>
      <c r="W33" s="77">
        <v>3</v>
      </c>
      <c r="X33" s="77">
        <v>3</v>
      </c>
      <c r="Y33" s="77"/>
      <c r="Z33" s="77"/>
      <c r="AA33" s="77">
        <v>1</v>
      </c>
      <c r="AB33" s="77"/>
      <c r="AC33" s="77"/>
      <c r="AD33" s="77"/>
      <c r="AE33" s="77"/>
      <c r="AF33" s="77"/>
      <c r="AG33" s="77"/>
      <c r="AH33" s="77"/>
      <c r="AI33" s="77">
        <v>12</v>
      </c>
      <c r="AJ33" s="77"/>
      <c r="AK33" s="77"/>
      <c r="AL33" s="77"/>
      <c r="AM33" s="77"/>
      <c r="AN33" s="77"/>
      <c r="AO33" s="77"/>
      <c r="AP33" s="77"/>
      <c r="AQ33" s="77"/>
      <c r="AR33" s="77">
        <v>10</v>
      </c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>
        <v>2</v>
      </c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>
        <v>2</v>
      </c>
      <c r="BP33" s="77"/>
      <c r="BQ33" s="77"/>
      <c r="BR33" s="77"/>
      <c r="BS33" s="77"/>
      <c r="BT33" s="77"/>
      <c r="BU33" s="97"/>
      <c r="BV33" s="97"/>
      <c r="BW33" s="97"/>
      <c r="BX33" s="97"/>
      <c r="BY33" s="97"/>
      <c r="BZ33" s="97"/>
      <c r="CA33" s="97"/>
      <c r="CB33" s="97"/>
      <c r="CC33" s="97"/>
      <c r="CD33" s="97"/>
    </row>
    <row r="34" spans="1:82" s="3" customFormat="1" ht="15" customHeight="1">
      <c r="A34" s="67">
        <f t="shared" si="0"/>
        <v>30</v>
      </c>
      <c r="B34" s="67" t="s">
        <v>262</v>
      </c>
      <c r="C34" s="67">
        <v>9816</v>
      </c>
      <c r="D34" s="66" t="s">
        <v>292</v>
      </c>
      <c r="E34" s="66" t="str">
        <f t="shared" si="1"/>
        <v/>
      </c>
      <c r="F34" s="66"/>
      <c r="G34" s="65" t="s">
        <v>66</v>
      </c>
      <c r="H34" s="39">
        <f t="shared" si="2"/>
        <v>54</v>
      </c>
      <c r="I34" s="39">
        <f t="shared" si="3"/>
        <v>0</v>
      </c>
      <c r="J34" s="25"/>
      <c r="K34" s="120"/>
      <c r="L34" s="77"/>
      <c r="M34" s="77">
        <v>9</v>
      </c>
      <c r="N34" s="77">
        <v>9</v>
      </c>
      <c r="O34" s="77">
        <v>12</v>
      </c>
      <c r="P34" s="77"/>
      <c r="Q34" s="77">
        <v>9</v>
      </c>
      <c r="R34" s="77">
        <v>9</v>
      </c>
      <c r="S34" s="77">
        <v>6</v>
      </c>
      <c r="T34" s="119">
        <v>0</v>
      </c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>
        <v>2</v>
      </c>
      <c r="AF34" s="77">
        <v>2</v>
      </c>
      <c r="AG34" s="77">
        <v>10</v>
      </c>
      <c r="AH34" s="77">
        <v>2</v>
      </c>
      <c r="AI34" s="77">
        <v>26</v>
      </c>
      <c r="AJ34" s="77"/>
      <c r="AK34" s="77"/>
      <c r="AL34" s="77"/>
      <c r="AM34" s="77"/>
      <c r="AN34" s="77"/>
      <c r="AO34" s="77"/>
      <c r="AP34" s="77">
        <v>13</v>
      </c>
      <c r="AQ34" s="77">
        <v>17</v>
      </c>
      <c r="AR34" s="77">
        <v>15</v>
      </c>
      <c r="AS34" s="77">
        <v>1</v>
      </c>
      <c r="AT34" s="77">
        <v>50</v>
      </c>
      <c r="AU34" s="77"/>
      <c r="AV34" s="77"/>
      <c r="AW34" s="77"/>
      <c r="AX34" s="77"/>
      <c r="AY34" s="77"/>
      <c r="AZ34" s="77"/>
      <c r="BA34" s="77"/>
      <c r="BB34" s="77"/>
      <c r="BC34" s="77">
        <v>12</v>
      </c>
      <c r="BD34" s="77">
        <v>24</v>
      </c>
      <c r="BE34" s="77"/>
      <c r="BF34" s="77"/>
      <c r="BG34" s="77">
        <v>4</v>
      </c>
      <c r="BH34" s="77">
        <v>12</v>
      </c>
      <c r="BI34" s="77"/>
      <c r="BJ34" s="77"/>
      <c r="BK34" s="77"/>
      <c r="BL34" s="77"/>
      <c r="BM34" s="77">
        <v>1</v>
      </c>
      <c r="BN34" s="77">
        <v>3</v>
      </c>
      <c r="BO34" s="77">
        <v>1</v>
      </c>
      <c r="BP34" s="77">
        <v>2</v>
      </c>
      <c r="BQ34" s="77"/>
      <c r="BR34" s="77"/>
      <c r="BS34" s="77"/>
      <c r="BT34" s="77"/>
      <c r="BU34" s="97"/>
      <c r="BV34" s="97"/>
      <c r="BW34" s="97"/>
      <c r="BX34" s="97"/>
      <c r="BY34" s="97"/>
      <c r="BZ34" s="97"/>
      <c r="CA34" s="97"/>
      <c r="CB34" s="97"/>
      <c r="CC34" s="97"/>
      <c r="CD34" s="97"/>
    </row>
    <row r="35" spans="1:82" s="3" customFormat="1" ht="15" customHeight="1">
      <c r="A35" s="67">
        <v>31</v>
      </c>
      <c r="B35" s="67" t="s">
        <v>262</v>
      </c>
      <c r="C35" s="67">
        <v>9853</v>
      </c>
      <c r="D35" s="66" t="s">
        <v>293</v>
      </c>
      <c r="E35" s="66" t="str">
        <f t="shared" si="1"/>
        <v/>
      </c>
      <c r="F35" s="66"/>
      <c r="G35" s="65" t="s">
        <v>66</v>
      </c>
      <c r="H35" s="39">
        <f t="shared" si="2"/>
        <v>42</v>
      </c>
      <c r="I35" s="39">
        <f t="shared" si="3"/>
        <v>69</v>
      </c>
      <c r="J35" s="25"/>
      <c r="K35" s="120"/>
      <c r="L35" s="76"/>
      <c r="M35" s="76">
        <v>2</v>
      </c>
      <c r="N35" s="76">
        <v>2</v>
      </c>
      <c r="O35" s="76">
        <v>31</v>
      </c>
      <c r="P35" s="76"/>
      <c r="Q35" s="76"/>
      <c r="R35" s="76">
        <v>1</v>
      </c>
      <c r="S35" s="76">
        <v>6</v>
      </c>
      <c r="T35" s="120"/>
      <c r="U35" s="76"/>
      <c r="V35" s="76">
        <v>2</v>
      </c>
      <c r="W35" s="76">
        <v>11</v>
      </c>
      <c r="X35" s="76">
        <v>23</v>
      </c>
      <c r="Y35" s="76"/>
      <c r="Z35" s="76">
        <v>2</v>
      </c>
      <c r="AA35" s="76">
        <v>7</v>
      </c>
      <c r="AB35" s="76">
        <v>24</v>
      </c>
      <c r="AC35" s="76">
        <v>4</v>
      </c>
      <c r="AD35" s="76">
        <v>2</v>
      </c>
      <c r="AE35" s="76">
        <v>1</v>
      </c>
      <c r="AF35" s="76"/>
      <c r="AG35" s="76"/>
      <c r="AH35" s="76">
        <v>2</v>
      </c>
      <c r="AI35" s="76">
        <v>25</v>
      </c>
      <c r="AJ35" s="76"/>
      <c r="AK35" s="76"/>
      <c r="AL35" s="76"/>
      <c r="AM35" s="76"/>
      <c r="AN35" s="76"/>
      <c r="AO35" s="76"/>
      <c r="AP35" s="76">
        <v>6</v>
      </c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76"/>
      <c r="BO35" s="76"/>
      <c r="BP35" s="76"/>
      <c r="BQ35" s="76"/>
      <c r="BR35" s="76"/>
      <c r="BS35" s="76"/>
      <c r="BT35" s="76"/>
      <c r="BU35" s="97"/>
      <c r="BV35" s="97"/>
      <c r="BW35" s="97"/>
      <c r="BX35" s="97"/>
      <c r="BY35" s="97"/>
      <c r="BZ35" s="97"/>
      <c r="CA35" s="97"/>
      <c r="CB35" s="97"/>
      <c r="CC35" s="97"/>
      <c r="CD35" s="97"/>
    </row>
    <row r="36" spans="1:82" ht="15" customHeight="1">
      <c r="A36" s="67">
        <f t="shared" si="0"/>
        <v>32</v>
      </c>
      <c r="B36" s="67" t="s">
        <v>262</v>
      </c>
      <c r="C36" s="67">
        <v>9817</v>
      </c>
      <c r="D36" s="66" t="s">
        <v>294</v>
      </c>
      <c r="E36" s="66" t="str">
        <f t="shared" si="1"/>
        <v/>
      </c>
      <c r="F36" s="66"/>
      <c r="G36" s="65" t="s">
        <v>66</v>
      </c>
      <c r="H36" s="39">
        <f t="shared" si="2"/>
        <v>31</v>
      </c>
      <c r="I36" s="39">
        <f t="shared" si="3"/>
        <v>17</v>
      </c>
      <c r="J36" s="25"/>
      <c r="K36" s="120"/>
      <c r="L36" s="77"/>
      <c r="M36" s="77">
        <v>1</v>
      </c>
      <c r="N36" s="77">
        <v>6</v>
      </c>
      <c r="O36" s="77">
        <v>9</v>
      </c>
      <c r="P36" s="77"/>
      <c r="Q36" s="77">
        <v>2</v>
      </c>
      <c r="R36" s="77">
        <v>8</v>
      </c>
      <c r="S36" s="77">
        <v>5</v>
      </c>
      <c r="T36" s="119"/>
      <c r="U36" s="77"/>
      <c r="V36" s="77">
        <v>2</v>
      </c>
      <c r="W36" s="77">
        <v>2</v>
      </c>
      <c r="X36" s="77">
        <v>7</v>
      </c>
      <c r="Y36" s="77"/>
      <c r="Z36" s="77">
        <v>1</v>
      </c>
      <c r="AA36" s="77">
        <v>1</v>
      </c>
      <c r="AB36" s="77">
        <v>4</v>
      </c>
      <c r="AC36" s="77"/>
      <c r="AD36" s="77">
        <v>1</v>
      </c>
      <c r="AE36" s="77"/>
      <c r="AF36" s="77"/>
      <c r="AG36" s="77">
        <v>7</v>
      </c>
      <c r="AH36" s="77">
        <v>8</v>
      </c>
      <c r="AI36" s="77">
        <v>32</v>
      </c>
      <c r="AJ36" s="77"/>
      <c r="AK36" s="77"/>
      <c r="AL36" s="77"/>
      <c r="AM36" s="77"/>
      <c r="AN36" s="77"/>
      <c r="AO36" s="77"/>
      <c r="AP36" s="77">
        <v>6</v>
      </c>
      <c r="AQ36" s="77">
        <v>10</v>
      </c>
      <c r="AR36" s="77">
        <v>2</v>
      </c>
      <c r="AS36" s="77">
        <v>1</v>
      </c>
      <c r="AT36" s="77">
        <v>40</v>
      </c>
      <c r="AU36" s="77"/>
      <c r="AV36" s="77"/>
      <c r="AW36" s="77"/>
      <c r="AX36" s="77"/>
      <c r="AY36" s="77"/>
      <c r="AZ36" s="77"/>
      <c r="BA36" s="77">
        <v>1</v>
      </c>
      <c r="BB36" s="77">
        <v>32</v>
      </c>
      <c r="BC36" s="77"/>
      <c r="BD36" s="77"/>
      <c r="BE36" s="77"/>
      <c r="BF36" s="77"/>
      <c r="BG36" s="77">
        <v>3</v>
      </c>
      <c r="BH36" s="77">
        <v>1</v>
      </c>
      <c r="BI36" s="77"/>
      <c r="BJ36" s="77"/>
      <c r="BK36" s="77">
        <v>4</v>
      </c>
      <c r="BL36" s="77">
        <v>3</v>
      </c>
      <c r="BM36" s="77"/>
      <c r="BN36" s="77"/>
      <c r="BO36" s="77">
        <v>1</v>
      </c>
      <c r="BP36" s="77">
        <v>3</v>
      </c>
      <c r="BQ36" s="77"/>
      <c r="BR36" s="77"/>
      <c r="BS36" s="77"/>
      <c r="BT36" s="77"/>
      <c r="BU36" s="97"/>
      <c r="BV36" s="97"/>
      <c r="BW36" s="97"/>
      <c r="BX36" s="97"/>
      <c r="BY36" s="97"/>
      <c r="BZ36" s="97"/>
      <c r="CA36" s="97"/>
      <c r="CB36" s="97"/>
      <c r="CC36" s="97"/>
      <c r="CD36" s="97"/>
    </row>
    <row r="37" spans="1:82" s="3" customFormat="1" ht="15" customHeight="1">
      <c r="A37" s="67">
        <f t="shared" si="0"/>
        <v>33</v>
      </c>
      <c r="B37" s="67" t="s">
        <v>262</v>
      </c>
      <c r="C37" s="67">
        <v>9778</v>
      </c>
      <c r="D37" s="66" t="s">
        <v>295</v>
      </c>
      <c r="E37" s="66">
        <f t="shared" si="1"/>
        <v>1</v>
      </c>
      <c r="F37" s="66"/>
      <c r="G37" s="65" t="s">
        <v>64</v>
      </c>
      <c r="H37" s="39">
        <f t="shared" si="2"/>
        <v>39</v>
      </c>
      <c r="I37" s="39">
        <f t="shared" si="3"/>
        <v>27</v>
      </c>
      <c r="J37" s="25"/>
      <c r="K37" s="119">
        <v>39</v>
      </c>
      <c r="L37" s="77"/>
      <c r="M37" s="77"/>
      <c r="N37" s="77"/>
      <c r="O37" s="77"/>
      <c r="P37" s="77"/>
      <c r="Q37" s="77"/>
      <c r="R37" s="77"/>
      <c r="S37" s="77"/>
      <c r="T37" s="119">
        <v>27</v>
      </c>
      <c r="U37" s="77"/>
      <c r="V37" s="77"/>
      <c r="W37" s="77"/>
      <c r="X37" s="77"/>
      <c r="Y37" s="77"/>
      <c r="Z37" s="77"/>
      <c r="AA37" s="77"/>
      <c r="AB37" s="77"/>
      <c r="AC37" s="77">
        <v>2</v>
      </c>
      <c r="AD37" s="77"/>
      <c r="AE37" s="77"/>
      <c r="AF37" s="77"/>
      <c r="AG37" s="77"/>
      <c r="AH37" s="77">
        <v>1</v>
      </c>
      <c r="AI37" s="77">
        <v>32</v>
      </c>
      <c r="AJ37" s="77"/>
      <c r="AK37" s="77"/>
      <c r="AL37" s="77"/>
      <c r="AM37" s="77"/>
      <c r="AN37" s="77"/>
      <c r="AO37" s="77"/>
      <c r="AP37" s="77"/>
      <c r="AQ37" s="77">
        <v>1</v>
      </c>
      <c r="AR37" s="77"/>
      <c r="AS37" s="77">
        <v>1</v>
      </c>
      <c r="AT37" s="77">
        <v>8</v>
      </c>
      <c r="AU37" s="77"/>
      <c r="AV37" s="77"/>
      <c r="AW37" s="77"/>
      <c r="AX37" s="77"/>
      <c r="AY37" s="77"/>
      <c r="AZ37" s="77"/>
      <c r="BA37" s="77"/>
      <c r="BB37" s="77"/>
      <c r="BC37" s="77">
        <v>5</v>
      </c>
      <c r="BD37" s="77">
        <v>10</v>
      </c>
      <c r="BE37" s="77"/>
      <c r="BF37" s="77"/>
      <c r="BG37" s="77"/>
      <c r="BH37" s="77"/>
      <c r="BI37" s="77"/>
      <c r="BJ37" s="77"/>
      <c r="BK37" s="77"/>
      <c r="BL37" s="77"/>
      <c r="BM37" s="77"/>
      <c r="BN37" s="77"/>
      <c r="BO37" s="77">
        <v>10</v>
      </c>
      <c r="BP37" s="77">
        <v>20</v>
      </c>
      <c r="BQ37" s="77"/>
      <c r="BR37" s="77"/>
      <c r="BS37" s="77">
        <v>10</v>
      </c>
      <c r="BT37" s="77">
        <v>20</v>
      </c>
      <c r="BU37" s="97"/>
      <c r="BV37" s="97"/>
      <c r="BW37" s="97"/>
      <c r="BX37" s="97"/>
      <c r="BY37" s="97"/>
      <c r="BZ37" s="97"/>
      <c r="CA37" s="97"/>
      <c r="CB37" s="97"/>
      <c r="CC37" s="97"/>
      <c r="CD37" s="97"/>
    </row>
    <row r="38" spans="1:82" ht="15" customHeight="1">
      <c r="A38" s="67">
        <f t="shared" si="0"/>
        <v>34</v>
      </c>
      <c r="B38" s="67" t="s">
        <v>262</v>
      </c>
      <c r="C38" s="67">
        <v>9779</v>
      </c>
      <c r="D38" s="66" t="s">
        <v>296</v>
      </c>
      <c r="E38" s="66">
        <f t="shared" si="1"/>
        <v>1</v>
      </c>
      <c r="F38" s="66"/>
      <c r="G38" s="65" t="s">
        <v>64</v>
      </c>
      <c r="H38" s="39">
        <f t="shared" si="2"/>
        <v>39</v>
      </c>
      <c r="I38" s="39">
        <f t="shared" si="3"/>
        <v>41</v>
      </c>
      <c r="J38" s="25"/>
      <c r="K38" s="119"/>
      <c r="L38" s="77"/>
      <c r="M38" s="77">
        <v>2</v>
      </c>
      <c r="N38" s="77">
        <v>2</v>
      </c>
      <c r="O38" s="77">
        <v>25</v>
      </c>
      <c r="P38" s="77"/>
      <c r="Q38" s="77">
        <v>1</v>
      </c>
      <c r="R38" s="77">
        <v>1</v>
      </c>
      <c r="S38" s="77">
        <v>8</v>
      </c>
      <c r="T38" s="119"/>
      <c r="U38" s="77">
        <v>5</v>
      </c>
      <c r="V38" s="77">
        <v>5</v>
      </c>
      <c r="W38" s="77">
        <v>5</v>
      </c>
      <c r="X38" s="77">
        <v>7</v>
      </c>
      <c r="Y38" s="77">
        <v>6</v>
      </c>
      <c r="Z38" s="77">
        <v>8</v>
      </c>
      <c r="AA38" s="77">
        <v>3</v>
      </c>
      <c r="AB38" s="77">
        <v>2</v>
      </c>
      <c r="AC38" s="77">
        <v>3</v>
      </c>
      <c r="AD38" s="77">
        <v>4</v>
      </c>
      <c r="AE38" s="77">
        <v>2</v>
      </c>
      <c r="AF38" s="77"/>
      <c r="AG38" s="77">
        <v>3</v>
      </c>
      <c r="AH38" s="77">
        <v>2</v>
      </c>
      <c r="AI38" s="77">
        <v>26</v>
      </c>
      <c r="AJ38" s="77"/>
      <c r="AK38" s="77"/>
      <c r="AL38" s="77"/>
      <c r="AM38" s="77"/>
      <c r="AN38" s="77"/>
      <c r="AO38" s="77"/>
      <c r="AP38" s="77">
        <v>3</v>
      </c>
      <c r="AQ38" s="77">
        <v>15</v>
      </c>
      <c r="AR38" s="77">
        <v>10</v>
      </c>
      <c r="AS38" s="77">
        <v>3</v>
      </c>
      <c r="AT38" s="77">
        <v>40</v>
      </c>
      <c r="AU38" s="77"/>
      <c r="AV38" s="77"/>
      <c r="AW38" s="77"/>
      <c r="AX38" s="77"/>
      <c r="AY38" s="77"/>
      <c r="AZ38" s="77"/>
      <c r="BA38" s="77">
        <v>1</v>
      </c>
      <c r="BB38" s="77">
        <v>10</v>
      </c>
      <c r="BC38" s="77">
        <v>20</v>
      </c>
      <c r="BD38" s="77">
        <v>5</v>
      </c>
      <c r="BE38" s="77">
        <v>1</v>
      </c>
      <c r="BF38" s="77">
        <v>10</v>
      </c>
      <c r="BG38" s="77">
        <v>2</v>
      </c>
      <c r="BH38" s="77">
        <v>10</v>
      </c>
      <c r="BI38" s="77"/>
      <c r="BJ38" s="77"/>
      <c r="BK38" s="77">
        <v>6</v>
      </c>
      <c r="BL38" s="77">
        <v>3</v>
      </c>
      <c r="BM38" s="77">
        <v>1</v>
      </c>
      <c r="BN38" s="77">
        <v>20</v>
      </c>
      <c r="BO38" s="77">
        <v>6</v>
      </c>
      <c r="BP38" s="77">
        <v>10</v>
      </c>
      <c r="BQ38" s="77"/>
      <c r="BR38" s="77"/>
      <c r="BS38" s="77"/>
      <c r="BT38" s="77"/>
      <c r="BU38" s="97"/>
      <c r="BV38" s="97"/>
      <c r="BW38" s="97"/>
      <c r="BX38" s="97"/>
      <c r="BY38" s="97"/>
      <c r="BZ38" s="97"/>
      <c r="CA38" s="97"/>
      <c r="CB38" s="97"/>
      <c r="CC38" s="97"/>
      <c r="CD38" s="97"/>
    </row>
    <row r="39" spans="1:82" s="3" customFormat="1" ht="15" customHeight="1">
      <c r="A39" s="67">
        <f t="shared" si="0"/>
        <v>35</v>
      </c>
      <c r="B39" s="67" t="s">
        <v>262</v>
      </c>
      <c r="C39" s="67">
        <v>9780</v>
      </c>
      <c r="D39" s="66" t="s">
        <v>297</v>
      </c>
      <c r="E39" s="66">
        <f t="shared" si="1"/>
        <v>1</v>
      </c>
      <c r="F39" s="66"/>
      <c r="G39" s="65" t="s">
        <v>64</v>
      </c>
      <c r="H39" s="39">
        <f t="shared" si="2"/>
        <v>112</v>
      </c>
      <c r="I39" s="39">
        <f t="shared" si="3"/>
        <v>100</v>
      </c>
      <c r="J39" s="25"/>
      <c r="K39" s="119"/>
      <c r="L39" s="77">
        <v>1</v>
      </c>
      <c r="M39" s="77">
        <v>2</v>
      </c>
      <c r="N39" s="77">
        <v>8</v>
      </c>
      <c r="O39" s="77">
        <v>64</v>
      </c>
      <c r="P39" s="77">
        <v>1</v>
      </c>
      <c r="Q39" s="77">
        <v>1</v>
      </c>
      <c r="R39" s="77">
        <v>7</v>
      </c>
      <c r="S39" s="77">
        <v>28</v>
      </c>
      <c r="T39" s="119"/>
      <c r="U39" s="77">
        <v>3</v>
      </c>
      <c r="V39" s="77">
        <v>1</v>
      </c>
      <c r="W39" s="77">
        <v>9</v>
      </c>
      <c r="X39" s="77">
        <v>53</v>
      </c>
      <c r="Y39" s="77">
        <v>4</v>
      </c>
      <c r="Z39" s="77">
        <v>2</v>
      </c>
      <c r="AA39" s="77">
        <v>2</v>
      </c>
      <c r="AB39" s="77">
        <v>26</v>
      </c>
      <c r="AC39" s="77">
        <v>7</v>
      </c>
      <c r="AD39" s="77">
        <v>7</v>
      </c>
      <c r="AE39" s="77">
        <v>1</v>
      </c>
      <c r="AF39" s="77">
        <v>5</v>
      </c>
      <c r="AG39" s="77">
        <v>1</v>
      </c>
      <c r="AH39" s="77">
        <v>5</v>
      </c>
      <c r="AI39" s="77">
        <v>98</v>
      </c>
      <c r="AJ39" s="77"/>
      <c r="AK39" s="77"/>
      <c r="AL39" s="77"/>
      <c r="AM39" s="77"/>
      <c r="AN39" s="77"/>
      <c r="AO39" s="77"/>
      <c r="AP39" s="77">
        <v>10</v>
      </c>
      <c r="AQ39" s="77">
        <v>5</v>
      </c>
      <c r="AR39" s="77">
        <v>38</v>
      </c>
      <c r="AS39" s="77">
        <v>1</v>
      </c>
      <c r="AT39" s="77">
        <v>50</v>
      </c>
      <c r="AU39" s="77"/>
      <c r="AV39" s="77"/>
      <c r="AW39" s="77"/>
      <c r="AX39" s="77"/>
      <c r="AY39" s="77"/>
      <c r="AZ39" s="77"/>
      <c r="BA39" s="77">
        <v>1</v>
      </c>
      <c r="BB39" s="77">
        <v>10</v>
      </c>
      <c r="BC39" s="77">
        <v>14</v>
      </c>
      <c r="BD39" s="77">
        <v>1</v>
      </c>
      <c r="BE39" s="77">
        <v>1</v>
      </c>
      <c r="BF39" s="77">
        <v>10</v>
      </c>
      <c r="BG39" s="77">
        <v>5</v>
      </c>
      <c r="BH39" s="77">
        <v>1</v>
      </c>
      <c r="BI39" s="77"/>
      <c r="BJ39" s="77"/>
      <c r="BK39" s="77">
        <v>1</v>
      </c>
      <c r="BL39" s="77">
        <v>1</v>
      </c>
      <c r="BM39" s="77">
        <v>1</v>
      </c>
      <c r="BN39" s="77">
        <v>30</v>
      </c>
      <c r="BO39" s="77"/>
      <c r="BP39" s="77"/>
      <c r="BQ39" s="77"/>
      <c r="BR39" s="77"/>
      <c r="BS39" s="77"/>
      <c r="BT39" s="77"/>
      <c r="BU39" s="97"/>
      <c r="BV39" s="97"/>
      <c r="BW39" s="97"/>
      <c r="BX39" s="97"/>
      <c r="BY39" s="97"/>
      <c r="BZ39" s="97"/>
      <c r="CA39" s="97"/>
      <c r="CB39" s="97"/>
      <c r="CC39" s="97"/>
      <c r="CD39" s="97"/>
    </row>
    <row r="40" spans="1:82" s="3" customFormat="1" ht="15" customHeight="1">
      <c r="A40" s="67">
        <f>+A39+1</f>
        <v>36</v>
      </c>
      <c r="B40" s="67" t="s">
        <v>262</v>
      </c>
      <c r="C40" s="9">
        <v>12115</v>
      </c>
      <c r="D40" s="66" t="s">
        <v>298</v>
      </c>
      <c r="E40" s="66">
        <f t="shared" si="1"/>
        <v>1</v>
      </c>
      <c r="F40" s="66"/>
      <c r="G40" s="65" t="s">
        <v>64</v>
      </c>
      <c r="H40" s="39">
        <f t="shared" si="2"/>
        <v>10</v>
      </c>
      <c r="I40" s="39">
        <f t="shared" si="3"/>
        <v>0</v>
      </c>
      <c r="J40" s="25"/>
      <c r="K40" s="11"/>
      <c r="L40" s="77"/>
      <c r="M40" s="77">
        <v>1</v>
      </c>
      <c r="N40" s="77">
        <v>3</v>
      </c>
      <c r="O40" s="77">
        <v>2</v>
      </c>
      <c r="P40" s="77"/>
      <c r="Q40" s="77">
        <v>1</v>
      </c>
      <c r="R40" s="77">
        <v>2</v>
      </c>
      <c r="S40" s="77">
        <v>1</v>
      </c>
      <c r="T40" s="119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>
        <v>4</v>
      </c>
      <c r="AF40" s="77"/>
      <c r="AG40" s="77">
        <v>3</v>
      </c>
      <c r="AH40" s="77">
        <v>1</v>
      </c>
      <c r="AI40" s="77">
        <v>8</v>
      </c>
      <c r="AJ40" s="77"/>
      <c r="AK40" s="77"/>
      <c r="AL40" s="77"/>
      <c r="AM40" s="77"/>
      <c r="AN40" s="77"/>
      <c r="AO40" s="77"/>
      <c r="AP40" s="77">
        <v>4</v>
      </c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>
        <v>3</v>
      </c>
      <c r="BB40" s="77">
        <v>5</v>
      </c>
      <c r="BC40" s="77"/>
      <c r="BD40" s="77"/>
      <c r="BE40" s="77">
        <v>1</v>
      </c>
      <c r="BF40" s="77"/>
      <c r="BG40" s="77">
        <v>1</v>
      </c>
      <c r="BH40" s="77">
        <v>3</v>
      </c>
      <c r="BI40" s="77"/>
      <c r="BJ40" s="77"/>
      <c r="BK40" s="77"/>
      <c r="BL40" s="77"/>
      <c r="BM40" s="77"/>
      <c r="BN40" s="77"/>
      <c r="BO40" s="77">
        <v>1</v>
      </c>
      <c r="BP40" s="77">
        <v>2</v>
      </c>
      <c r="BQ40" s="77"/>
      <c r="BR40" s="77"/>
      <c r="BS40" s="77"/>
      <c r="BT40" s="77"/>
      <c r="BU40" s="97"/>
      <c r="BV40" s="97"/>
      <c r="BW40" s="97"/>
      <c r="BX40" s="97"/>
      <c r="BY40" s="97"/>
      <c r="BZ40" s="97"/>
      <c r="CA40" s="97"/>
      <c r="CB40" s="97"/>
      <c r="CC40" s="97"/>
      <c r="CD40" s="97"/>
    </row>
    <row r="41" spans="1:82" ht="15" customHeight="1">
      <c r="A41" s="67">
        <f t="shared" si="0"/>
        <v>37</v>
      </c>
      <c r="B41" s="67" t="s">
        <v>262</v>
      </c>
      <c r="C41" s="67">
        <v>9785</v>
      </c>
      <c r="D41" s="66" t="s">
        <v>299</v>
      </c>
      <c r="E41" s="66">
        <f t="shared" si="1"/>
        <v>1</v>
      </c>
      <c r="F41" s="66"/>
      <c r="G41" s="65" t="s">
        <v>64</v>
      </c>
      <c r="H41" s="39">
        <f t="shared" si="2"/>
        <v>27</v>
      </c>
      <c r="I41" s="39">
        <f t="shared" si="3"/>
        <v>4</v>
      </c>
      <c r="J41" s="25"/>
      <c r="K41" s="119"/>
      <c r="L41" s="77">
        <v>2</v>
      </c>
      <c r="M41" s="77">
        <v>3</v>
      </c>
      <c r="N41" s="77">
        <v>7</v>
      </c>
      <c r="O41" s="77">
        <v>5</v>
      </c>
      <c r="P41" s="77">
        <v>2</v>
      </c>
      <c r="Q41" s="77">
        <v>1</v>
      </c>
      <c r="R41" s="77">
        <v>5</v>
      </c>
      <c r="S41" s="77">
        <v>2</v>
      </c>
      <c r="T41" s="119"/>
      <c r="U41" s="77"/>
      <c r="V41" s="77"/>
      <c r="W41" s="77"/>
      <c r="X41" s="77"/>
      <c r="Y41" s="77">
        <v>3</v>
      </c>
      <c r="Z41" s="77"/>
      <c r="AA41" s="77"/>
      <c r="AB41" s="77">
        <v>1</v>
      </c>
      <c r="AC41" s="77"/>
      <c r="AD41" s="77">
        <v>1</v>
      </c>
      <c r="AE41" s="77"/>
      <c r="AF41" s="77"/>
      <c r="AG41" s="77">
        <v>15</v>
      </c>
      <c r="AH41" s="77">
        <v>1</v>
      </c>
      <c r="AI41" s="77"/>
      <c r="AJ41" s="77">
        <v>3</v>
      </c>
      <c r="AK41" s="77">
        <v>3</v>
      </c>
      <c r="AL41" s="77"/>
      <c r="AM41" s="77"/>
      <c r="AN41" s="77"/>
      <c r="AO41" s="77"/>
      <c r="AP41" s="77">
        <v>10</v>
      </c>
      <c r="AQ41" s="77"/>
      <c r="AR41" s="77">
        <v>15</v>
      </c>
      <c r="AS41" s="77"/>
      <c r="AT41" s="77"/>
      <c r="AU41" s="77"/>
      <c r="AV41" s="77"/>
      <c r="AW41" s="77">
        <v>1</v>
      </c>
      <c r="AX41" s="77">
        <v>12</v>
      </c>
      <c r="AY41" s="77">
        <v>10</v>
      </c>
      <c r="AZ41" s="77">
        <v>20</v>
      </c>
      <c r="BA41" s="77"/>
      <c r="BB41" s="77"/>
      <c r="BC41" s="77">
        <v>5</v>
      </c>
      <c r="BD41" s="77">
        <v>10</v>
      </c>
      <c r="BE41" s="77"/>
      <c r="BF41" s="77"/>
      <c r="BG41" s="77">
        <v>4</v>
      </c>
      <c r="BH41" s="77">
        <v>10</v>
      </c>
      <c r="BI41" s="77"/>
      <c r="BJ41" s="77"/>
      <c r="BK41" s="77"/>
      <c r="BL41" s="77"/>
      <c r="BM41" s="77"/>
      <c r="BN41" s="77"/>
      <c r="BO41" s="77">
        <v>1</v>
      </c>
      <c r="BP41" s="77">
        <v>20</v>
      </c>
      <c r="BQ41" s="77"/>
      <c r="BR41" s="77"/>
      <c r="BS41" s="77"/>
      <c r="BT41" s="77"/>
      <c r="BU41" s="97"/>
      <c r="BV41" s="97"/>
      <c r="BW41" s="97"/>
      <c r="BX41" s="97"/>
      <c r="BY41" s="97"/>
      <c r="BZ41" s="97"/>
      <c r="CA41" s="97"/>
      <c r="CB41" s="97"/>
      <c r="CC41" s="97"/>
      <c r="CD41" s="97"/>
    </row>
    <row r="42" spans="1:82" ht="15" customHeight="1">
      <c r="A42" s="67">
        <f t="shared" si="0"/>
        <v>38</v>
      </c>
      <c r="B42" s="67" t="s">
        <v>262</v>
      </c>
      <c r="C42" s="67">
        <v>9759</v>
      </c>
      <c r="D42" s="66" t="s">
        <v>300</v>
      </c>
      <c r="E42" s="66">
        <f t="shared" si="1"/>
        <v>1</v>
      </c>
      <c r="F42" s="66"/>
      <c r="G42" s="65" t="s">
        <v>64</v>
      </c>
      <c r="H42" s="39">
        <f t="shared" si="2"/>
        <v>83</v>
      </c>
      <c r="I42" s="39">
        <f t="shared" si="3"/>
        <v>57</v>
      </c>
      <c r="J42" s="25"/>
      <c r="K42" s="120"/>
      <c r="L42" s="77"/>
      <c r="M42" s="77">
        <v>1</v>
      </c>
      <c r="N42" s="77">
        <v>6</v>
      </c>
      <c r="O42" s="77">
        <v>54</v>
      </c>
      <c r="P42" s="77"/>
      <c r="Q42" s="77"/>
      <c r="R42" s="77">
        <v>6</v>
      </c>
      <c r="S42" s="77">
        <v>16</v>
      </c>
      <c r="T42" s="119"/>
      <c r="U42" s="77">
        <v>2</v>
      </c>
      <c r="V42" s="77">
        <v>2</v>
      </c>
      <c r="W42" s="77">
        <v>2</v>
      </c>
      <c r="X42" s="77">
        <v>37</v>
      </c>
      <c r="Y42" s="77"/>
      <c r="Z42" s="77">
        <v>1</v>
      </c>
      <c r="AA42" s="77">
        <v>3</v>
      </c>
      <c r="AB42" s="77">
        <v>10</v>
      </c>
      <c r="AC42" s="77">
        <v>7</v>
      </c>
      <c r="AD42" s="77">
        <v>6</v>
      </c>
      <c r="AE42" s="77"/>
      <c r="AF42" s="77"/>
      <c r="AG42" s="77">
        <v>4</v>
      </c>
      <c r="AH42" s="77">
        <v>4</v>
      </c>
      <c r="AI42" s="77">
        <v>57</v>
      </c>
      <c r="AJ42" s="77"/>
      <c r="AK42" s="77"/>
      <c r="AL42" s="77"/>
      <c r="AM42" s="77"/>
      <c r="AN42" s="77"/>
      <c r="AO42" s="77"/>
      <c r="AP42" s="77">
        <v>6</v>
      </c>
      <c r="AQ42" s="77">
        <v>6</v>
      </c>
      <c r="AR42" s="77">
        <v>10</v>
      </c>
      <c r="AS42" s="77">
        <v>1</v>
      </c>
      <c r="AT42" s="77">
        <v>40</v>
      </c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>
        <v>2</v>
      </c>
      <c r="BH42" s="77">
        <v>6</v>
      </c>
      <c r="BI42" s="77"/>
      <c r="BJ42" s="77"/>
      <c r="BK42" s="77">
        <v>2</v>
      </c>
      <c r="BL42" s="77">
        <v>6</v>
      </c>
      <c r="BM42" s="77"/>
      <c r="BN42" s="77"/>
      <c r="BO42" s="77">
        <v>1</v>
      </c>
      <c r="BP42" s="77">
        <v>2</v>
      </c>
      <c r="BQ42" s="77"/>
      <c r="BR42" s="77"/>
      <c r="BS42" s="77"/>
      <c r="BT42" s="77"/>
      <c r="BU42" s="97"/>
      <c r="BV42" s="97"/>
      <c r="BW42" s="97"/>
      <c r="BX42" s="97"/>
      <c r="BY42" s="97"/>
      <c r="BZ42" s="97"/>
      <c r="CA42" s="97"/>
      <c r="CB42" s="97"/>
      <c r="CC42" s="97"/>
      <c r="CD42" s="97"/>
    </row>
    <row r="43" spans="1:82" ht="15" customHeight="1">
      <c r="A43" s="67">
        <f t="shared" si="0"/>
        <v>39</v>
      </c>
      <c r="B43" s="67" t="s">
        <v>262</v>
      </c>
      <c r="C43" s="9">
        <v>9835</v>
      </c>
      <c r="D43" s="66" t="s">
        <v>301</v>
      </c>
      <c r="E43" s="66">
        <f t="shared" si="1"/>
        <v>1</v>
      </c>
      <c r="F43" s="66"/>
      <c r="G43" s="65" t="s">
        <v>64</v>
      </c>
      <c r="H43" s="39">
        <f t="shared" si="2"/>
        <v>9</v>
      </c>
      <c r="I43" s="39">
        <f t="shared" si="3"/>
        <v>5</v>
      </c>
      <c r="J43" s="25"/>
      <c r="K43" s="14"/>
      <c r="L43" s="77"/>
      <c r="M43" s="77">
        <v>1</v>
      </c>
      <c r="N43" s="77"/>
      <c r="O43" s="77">
        <v>2</v>
      </c>
      <c r="P43" s="77">
        <v>4</v>
      </c>
      <c r="Q43" s="77"/>
      <c r="R43" s="77"/>
      <c r="S43" s="77">
        <v>2</v>
      </c>
      <c r="T43" s="119"/>
      <c r="U43" s="77">
        <v>1</v>
      </c>
      <c r="V43" s="77"/>
      <c r="W43" s="77"/>
      <c r="X43" s="77">
        <v>3</v>
      </c>
      <c r="Y43" s="77">
        <v>1</v>
      </c>
      <c r="Z43" s="77"/>
      <c r="AA43" s="77"/>
      <c r="AB43" s="77"/>
      <c r="AC43" s="77"/>
      <c r="AD43" s="77"/>
      <c r="AE43" s="77"/>
      <c r="AF43" s="77">
        <v>2</v>
      </c>
      <c r="AG43" s="77">
        <v>4</v>
      </c>
      <c r="AH43" s="77">
        <v>2</v>
      </c>
      <c r="AI43" s="77">
        <v>6</v>
      </c>
      <c r="AJ43" s="77">
        <v>1</v>
      </c>
      <c r="AK43" s="77"/>
      <c r="AL43" s="77"/>
      <c r="AM43" s="77"/>
      <c r="AN43" s="77"/>
      <c r="AO43" s="77"/>
      <c r="AP43" s="77">
        <v>3</v>
      </c>
      <c r="AQ43" s="77"/>
      <c r="AR43" s="77">
        <v>6</v>
      </c>
      <c r="AS43" s="77"/>
      <c r="AT43" s="77"/>
      <c r="AU43" s="77">
        <v>1</v>
      </c>
      <c r="AV43" s="77">
        <v>5</v>
      </c>
      <c r="AW43" s="77"/>
      <c r="AX43" s="77"/>
      <c r="AY43" s="77"/>
      <c r="AZ43" s="77"/>
      <c r="BA43" s="77"/>
      <c r="BB43" s="77"/>
      <c r="BC43" s="77">
        <v>1</v>
      </c>
      <c r="BD43" s="77">
        <v>5</v>
      </c>
      <c r="BE43" s="77"/>
      <c r="BF43" s="77"/>
      <c r="BG43" s="77"/>
      <c r="BH43" s="77"/>
      <c r="BI43" s="77"/>
      <c r="BJ43" s="77"/>
      <c r="BK43" s="77"/>
      <c r="BL43" s="77"/>
      <c r="BM43" s="77"/>
      <c r="BN43" s="77"/>
      <c r="BO43" s="77">
        <v>2</v>
      </c>
      <c r="BP43" s="77">
        <v>20</v>
      </c>
      <c r="BQ43" s="77"/>
      <c r="BR43" s="77"/>
      <c r="BS43" s="77">
        <v>2</v>
      </c>
      <c r="BT43" s="77">
        <v>10</v>
      </c>
      <c r="BU43" s="97"/>
      <c r="BV43" s="97"/>
      <c r="BW43" s="97"/>
      <c r="BX43" s="97"/>
      <c r="BY43" s="97"/>
      <c r="BZ43" s="97"/>
      <c r="CA43" s="97"/>
      <c r="CB43" s="97"/>
      <c r="CC43" s="97"/>
      <c r="CD43" s="97"/>
    </row>
    <row r="44" spans="1:82" s="3" customFormat="1" ht="15" customHeight="1">
      <c r="A44" s="67">
        <f t="shared" si="0"/>
        <v>40</v>
      </c>
      <c r="B44" s="67" t="s">
        <v>262</v>
      </c>
      <c r="C44" s="67">
        <v>9783</v>
      </c>
      <c r="D44" s="66" t="s">
        <v>302</v>
      </c>
      <c r="E44" s="66" t="str">
        <f t="shared" si="1"/>
        <v/>
      </c>
      <c r="F44" s="66"/>
      <c r="G44" s="65" t="s">
        <v>66</v>
      </c>
      <c r="H44" s="39">
        <f t="shared" si="2"/>
        <v>49</v>
      </c>
      <c r="I44" s="39">
        <f t="shared" si="3"/>
        <v>19</v>
      </c>
      <c r="J44" s="25"/>
      <c r="K44" s="119"/>
      <c r="L44" s="77"/>
      <c r="M44" s="77">
        <v>7</v>
      </c>
      <c r="N44" s="77">
        <v>7</v>
      </c>
      <c r="O44" s="77">
        <v>15</v>
      </c>
      <c r="P44" s="77"/>
      <c r="Q44" s="77">
        <v>2</v>
      </c>
      <c r="R44" s="77">
        <v>6</v>
      </c>
      <c r="S44" s="77">
        <v>12</v>
      </c>
      <c r="T44" s="119"/>
      <c r="U44" s="77">
        <v>1</v>
      </c>
      <c r="V44" s="77">
        <v>3</v>
      </c>
      <c r="W44" s="77">
        <v>4</v>
      </c>
      <c r="X44" s="77">
        <v>4</v>
      </c>
      <c r="Y44" s="77">
        <v>3</v>
      </c>
      <c r="Z44" s="77">
        <v>2</v>
      </c>
      <c r="AA44" s="77">
        <v>1</v>
      </c>
      <c r="AB44" s="77">
        <v>1</v>
      </c>
      <c r="AC44" s="77">
        <v>2</v>
      </c>
      <c r="AD44" s="77">
        <v>3</v>
      </c>
      <c r="AE44" s="77">
        <v>1</v>
      </c>
      <c r="AF44" s="77"/>
      <c r="AG44" s="77">
        <v>6</v>
      </c>
      <c r="AH44" s="77"/>
      <c r="AI44" s="77">
        <v>42</v>
      </c>
      <c r="AJ44" s="77">
        <v>2</v>
      </c>
      <c r="AK44" s="77"/>
      <c r="AL44" s="77"/>
      <c r="AM44" s="77"/>
      <c r="AN44" s="77">
        <v>3</v>
      </c>
      <c r="AO44" s="77"/>
      <c r="AP44" s="77">
        <v>12</v>
      </c>
      <c r="AQ44" s="77"/>
      <c r="AR44" s="77"/>
      <c r="AS44" s="77">
        <v>1</v>
      </c>
      <c r="AT44" s="77">
        <v>45</v>
      </c>
      <c r="AU44" s="77">
        <v>3</v>
      </c>
      <c r="AV44" s="77">
        <v>1</v>
      </c>
      <c r="AW44" s="77"/>
      <c r="AX44" s="77"/>
      <c r="AY44" s="77"/>
      <c r="AZ44" s="77"/>
      <c r="BA44" s="77"/>
      <c r="BB44" s="77"/>
      <c r="BC44" s="77">
        <v>15</v>
      </c>
      <c r="BD44" s="77">
        <v>15</v>
      </c>
      <c r="BE44" s="77"/>
      <c r="BF44" s="77"/>
      <c r="BG44" s="77"/>
      <c r="BH44" s="77"/>
      <c r="BI44" s="77"/>
      <c r="BJ44" s="77"/>
      <c r="BK44" s="77">
        <v>3</v>
      </c>
      <c r="BL44" s="77">
        <v>2</v>
      </c>
      <c r="BM44" s="77"/>
      <c r="BN44" s="77"/>
      <c r="BO44" s="77">
        <v>3</v>
      </c>
      <c r="BP44" s="77">
        <v>12</v>
      </c>
      <c r="BQ44" s="77"/>
      <c r="BR44" s="77"/>
      <c r="BS44" s="77">
        <v>35</v>
      </c>
      <c r="BT44" s="77">
        <v>14</v>
      </c>
      <c r="BU44" s="97"/>
      <c r="BV44" s="97"/>
      <c r="BW44" s="97"/>
      <c r="BX44" s="97"/>
      <c r="BY44" s="97"/>
      <c r="BZ44" s="97"/>
      <c r="CA44" s="97"/>
      <c r="CB44" s="97"/>
      <c r="CC44" s="97"/>
      <c r="CD44" s="97"/>
    </row>
    <row r="45" spans="1:82" s="3" customFormat="1" ht="15" customHeight="1">
      <c r="A45" s="67">
        <f t="shared" si="0"/>
        <v>41</v>
      </c>
      <c r="B45" s="67" t="s">
        <v>62</v>
      </c>
      <c r="C45" s="67">
        <v>9803</v>
      </c>
      <c r="D45" s="66" t="s">
        <v>303</v>
      </c>
      <c r="E45" s="66" t="str">
        <f t="shared" si="1"/>
        <v/>
      </c>
      <c r="F45" s="66"/>
      <c r="G45" s="65" t="s">
        <v>66</v>
      </c>
      <c r="H45" s="39">
        <f t="shared" si="2"/>
        <v>14</v>
      </c>
      <c r="I45" s="39">
        <f t="shared" si="3"/>
        <v>0</v>
      </c>
      <c r="J45" s="25"/>
      <c r="K45" s="120"/>
      <c r="L45" s="77"/>
      <c r="M45" s="77"/>
      <c r="N45" s="77">
        <v>3</v>
      </c>
      <c r="O45" s="77">
        <v>5</v>
      </c>
      <c r="P45" s="77"/>
      <c r="Q45" s="77"/>
      <c r="R45" s="77">
        <v>3</v>
      </c>
      <c r="S45" s="77">
        <v>3</v>
      </c>
      <c r="T45" s="119">
        <v>0</v>
      </c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>
        <v>7</v>
      </c>
      <c r="AH45" s="77">
        <v>1</v>
      </c>
      <c r="AI45" s="77">
        <v>19</v>
      </c>
      <c r="AJ45" s="77"/>
      <c r="AK45" s="77"/>
      <c r="AL45" s="77"/>
      <c r="AM45" s="77"/>
      <c r="AN45" s="77"/>
      <c r="AO45" s="77"/>
      <c r="AP45" s="77"/>
      <c r="AQ45" s="77">
        <v>8</v>
      </c>
      <c r="AR45" s="77">
        <v>8</v>
      </c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  <c r="BJ45" s="77"/>
      <c r="BK45" s="77"/>
      <c r="BL45" s="77"/>
      <c r="BM45" s="77"/>
      <c r="BN45" s="77"/>
      <c r="BO45" s="77"/>
      <c r="BP45" s="77"/>
      <c r="BQ45" s="77"/>
      <c r="BR45" s="77"/>
      <c r="BS45" s="77"/>
      <c r="BT45" s="77"/>
      <c r="BU45" s="97"/>
      <c r="BV45" s="97"/>
      <c r="BW45" s="97"/>
      <c r="BX45" s="97"/>
      <c r="BY45" s="97"/>
      <c r="BZ45" s="97"/>
      <c r="CA45" s="97"/>
      <c r="CB45" s="97"/>
      <c r="CC45" s="97"/>
      <c r="CD45" s="97"/>
    </row>
    <row r="46" spans="1:82" s="3" customFormat="1" ht="15" customHeight="1">
      <c r="A46" s="67">
        <f t="shared" si="0"/>
        <v>42</v>
      </c>
      <c r="B46" s="67" t="s">
        <v>262</v>
      </c>
      <c r="C46" s="67">
        <v>9760</v>
      </c>
      <c r="D46" s="66" t="s">
        <v>304</v>
      </c>
      <c r="E46" s="66">
        <f t="shared" si="1"/>
        <v>1</v>
      </c>
      <c r="F46" s="66"/>
      <c r="G46" s="65" t="s">
        <v>64</v>
      </c>
      <c r="H46" s="39">
        <f t="shared" si="2"/>
        <v>41</v>
      </c>
      <c r="I46" s="39">
        <f t="shared" si="3"/>
        <v>42</v>
      </c>
      <c r="J46" s="25"/>
      <c r="K46" s="120"/>
      <c r="L46" s="77">
        <v>2</v>
      </c>
      <c r="M46" s="77">
        <v>4</v>
      </c>
      <c r="N46" s="77">
        <v>4</v>
      </c>
      <c r="O46" s="77">
        <v>19</v>
      </c>
      <c r="P46" s="77"/>
      <c r="Q46" s="77">
        <v>3</v>
      </c>
      <c r="R46" s="77">
        <v>2</v>
      </c>
      <c r="S46" s="77">
        <v>7</v>
      </c>
      <c r="T46" s="119"/>
      <c r="U46" s="77">
        <v>11</v>
      </c>
      <c r="V46" s="77">
        <v>5</v>
      </c>
      <c r="W46" s="77">
        <v>1</v>
      </c>
      <c r="X46" s="77">
        <v>4</v>
      </c>
      <c r="Y46" s="77">
        <v>13</v>
      </c>
      <c r="Z46" s="77">
        <v>3</v>
      </c>
      <c r="AA46" s="77">
        <v>2</v>
      </c>
      <c r="AB46" s="77">
        <v>3</v>
      </c>
      <c r="AC46" s="77">
        <v>12</v>
      </c>
      <c r="AD46" s="77"/>
      <c r="AE46" s="77">
        <v>10</v>
      </c>
      <c r="AF46" s="77"/>
      <c r="AG46" s="77">
        <v>10</v>
      </c>
      <c r="AH46" s="77">
        <v>5</v>
      </c>
      <c r="AI46" s="77">
        <v>35</v>
      </c>
      <c r="AJ46" s="77"/>
      <c r="AK46" s="77">
        <v>1</v>
      </c>
      <c r="AL46" s="77"/>
      <c r="AM46" s="77"/>
      <c r="AN46" s="77"/>
      <c r="AO46" s="77"/>
      <c r="AP46" s="77">
        <v>10</v>
      </c>
      <c r="AQ46" s="77">
        <v>10</v>
      </c>
      <c r="AR46" s="77">
        <v>24</v>
      </c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>
        <v>12</v>
      </c>
      <c r="BD46" s="77">
        <v>60</v>
      </c>
      <c r="BE46" s="77"/>
      <c r="BF46" s="77"/>
      <c r="BG46" s="77">
        <v>2</v>
      </c>
      <c r="BH46" s="77">
        <v>6</v>
      </c>
      <c r="BI46" s="77"/>
      <c r="BJ46" s="77"/>
      <c r="BK46" s="77">
        <v>6</v>
      </c>
      <c r="BL46" s="77">
        <v>20</v>
      </c>
      <c r="BM46" s="77"/>
      <c r="BN46" s="77"/>
      <c r="BO46" s="77">
        <v>4</v>
      </c>
      <c r="BP46" s="77">
        <v>20</v>
      </c>
      <c r="BQ46" s="77"/>
      <c r="BR46" s="77"/>
      <c r="BS46" s="77"/>
      <c r="BT46" s="77"/>
      <c r="BU46" s="97"/>
      <c r="BV46" s="97"/>
      <c r="BW46" s="97"/>
      <c r="BX46" s="97"/>
      <c r="BY46" s="97"/>
      <c r="BZ46" s="97"/>
      <c r="CA46" s="97"/>
      <c r="CB46" s="97"/>
      <c r="CC46" s="97"/>
      <c r="CD46" s="97"/>
    </row>
    <row r="47" spans="1:82" s="3" customFormat="1" ht="15" customHeight="1">
      <c r="A47" s="67">
        <f t="shared" si="0"/>
        <v>43</v>
      </c>
      <c r="B47" s="67" t="s">
        <v>262</v>
      </c>
      <c r="C47" s="67">
        <v>9786</v>
      </c>
      <c r="D47" s="66" t="s">
        <v>305</v>
      </c>
      <c r="E47" s="66" t="str">
        <f t="shared" si="1"/>
        <v/>
      </c>
      <c r="F47" s="66"/>
      <c r="G47" s="65" t="s">
        <v>66</v>
      </c>
      <c r="H47" s="39">
        <f t="shared" si="2"/>
        <v>16</v>
      </c>
      <c r="I47" s="39">
        <f t="shared" si="3"/>
        <v>8</v>
      </c>
      <c r="J47" s="25"/>
      <c r="K47" s="119"/>
      <c r="L47" s="77"/>
      <c r="M47" s="77"/>
      <c r="N47" s="77">
        <v>4</v>
      </c>
      <c r="O47" s="77">
        <v>5</v>
      </c>
      <c r="P47" s="77">
        <v>1</v>
      </c>
      <c r="Q47" s="77"/>
      <c r="R47" s="77">
        <v>4</v>
      </c>
      <c r="S47" s="77">
        <v>2</v>
      </c>
      <c r="T47" s="119"/>
      <c r="U47" s="77">
        <v>1</v>
      </c>
      <c r="V47" s="77"/>
      <c r="W47" s="77">
        <v>4</v>
      </c>
      <c r="X47" s="77"/>
      <c r="Y47" s="77">
        <v>2</v>
      </c>
      <c r="Z47" s="77"/>
      <c r="AA47" s="77">
        <v>1</v>
      </c>
      <c r="AB47" s="77"/>
      <c r="AC47" s="77"/>
      <c r="AD47" s="77"/>
      <c r="AE47" s="77">
        <v>2</v>
      </c>
      <c r="AF47" s="77">
        <v>1</v>
      </c>
      <c r="AG47" s="77">
        <v>2</v>
      </c>
      <c r="AH47" s="77">
        <v>1</v>
      </c>
      <c r="AI47" s="77">
        <v>17</v>
      </c>
      <c r="AJ47" s="77"/>
      <c r="AK47" s="77"/>
      <c r="AL47" s="77"/>
      <c r="AM47" s="77"/>
      <c r="AN47" s="77"/>
      <c r="AO47" s="77"/>
      <c r="AP47" s="77">
        <v>2</v>
      </c>
      <c r="AQ47" s="77">
        <v>1</v>
      </c>
      <c r="AR47" s="77"/>
      <c r="AS47" s="77">
        <v>1</v>
      </c>
      <c r="AT47" s="77">
        <v>4</v>
      </c>
      <c r="AU47" s="77">
        <v>1</v>
      </c>
      <c r="AV47" s="77">
        <v>4</v>
      </c>
      <c r="AW47" s="77"/>
      <c r="AX47" s="77"/>
      <c r="AY47" s="77"/>
      <c r="AZ47" s="77"/>
      <c r="BA47" s="77"/>
      <c r="BB47" s="77"/>
      <c r="BC47" s="77">
        <v>18</v>
      </c>
      <c r="BD47" s="77">
        <v>18</v>
      </c>
      <c r="BE47" s="77"/>
      <c r="BF47" s="77"/>
      <c r="BG47" s="77">
        <v>2</v>
      </c>
      <c r="BH47" s="77">
        <v>2</v>
      </c>
      <c r="BI47" s="77"/>
      <c r="BJ47" s="77"/>
      <c r="BK47" s="77">
        <v>2</v>
      </c>
      <c r="BL47" s="77">
        <v>7</v>
      </c>
      <c r="BM47" s="77"/>
      <c r="BN47" s="77"/>
      <c r="BO47" s="77">
        <v>10</v>
      </c>
      <c r="BP47" s="77">
        <v>14</v>
      </c>
      <c r="BQ47" s="77"/>
      <c r="BR47" s="77"/>
      <c r="BS47" s="77"/>
      <c r="BT47" s="77"/>
      <c r="BU47" s="97"/>
      <c r="BV47" s="97"/>
      <c r="BW47" s="97"/>
      <c r="BX47" s="97"/>
      <c r="BY47" s="97"/>
      <c r="BZ47" s="97"/>
      <c r="CA47" s="97"/>
      <c r="CB47" s="97"/>
      <c r="CC47" s="97"/>
      <c r="CD47" s="97"/>
    </row>
    <row r="48" spans="1:82" s="3" customFormat="1" ht="15" customHeight="1">
      <c r="A48" s="67">
        <f t="shared" si="0"/>
        <v>44</v>
      </c>
      <c r="B48" s="67" t="s">
        <v>262</v>
      </c>
      <c r="C48" s="67">
        <v>9804</v>
      </c>
      <c r="D48" s="66" t="s">
        <v>306</v>
      </c>
      <c r="E48" s="66" t="str">
        <f t="shared" si="1"/>
        <v/>
      </c>
      <c r="F48" s="66"/>
      <c r="G48" s="65" t="s">
        <v>66</v>
      </c>
      <c r="H48" s="39">
        <f t="shared" si="2"/>
        <v>32</v>
      </c>
      <c r="I48" s="39">
        <f t="shared" si="3"/>
        <v>0</v>
      </c>
      <c r="J48" s="25"/>
      <c r="K48" s="120"/>
      <c r="L48" s="77">
        <v>6</v>
      </c>
      <c r="M48" s="77">
        <v>6</v>
      </c>
      <c r="N48" s="77">
        <v>14</v>
      </c>
      <c r="O48" s="77">
        <v>6</v>
      </c>
      <c r="P48" s="77"/>
      <c r="Q48" s="77"/>
      <c r="R48" s="77"/>
      <c r="S48" s="77"/>
      <c r="T48" s="119">
        <v>0</v>
      </c>
      <c r="U48" s="77"/>
      <c r="V48" s="77"/>
      <c r="W48" s="77"/>
      <c r="X48" s="77"/>
      <c r="Y48" s="77"/>
      <c r="Z48" s="77"/>
      <c r="AA48" s="77"/>
      <c r="AB48" s="77"/>
      <c r="AC48" s="77">
        <v>4</v>
      </c>
      <c r="AD48" s="77">
        <v>1</v>
      </c>
      <c r="AE48" s="77">
        <v>1</v>
      </c>
      <c r="AF48" s="77"/>
      <c r="AG48" s="77"/>
      <c r="AH48" s="77">
        <v>6</v>
      </c>
      <c r="AI48" s="77">
        <v>20</v>
      </c>
      <c r="AJ48" s="77"/>
      <c r="AK48" s="77"/>
      <c r="AL48" s="77"/>
      <c r="AM48" s="77"/>
      <c r="AN48" s="77"/>
      <c r="AO48" s="77"/>
      <c r="AP48" s="77"/>
      <c r="AQ48" s="77"/>
      <c r="AR48" s="77"/>
      <c r="AS48" s="77">
        <v>1</v>
      </c>
      <c r="AT48" s="77">
        <v>50</v>
      </c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  <c r="BJ48" s="77"/>
      <c r="BK48" s="77"/>
      <c r="BL48" s="77"/>
      <c r="BM48" s="77"/>
      <c r="BN48" s="77"/>
      <c r="BO48" s="77"/>
      <c r="BP48" s="77"/>
      <c r="BQ48" s="77"/>
      <c r="BR48" s="77"/>
      <c r="BS48" s="77"/>
      <c r="BT48" s="77"/>
      <c r="BU48" s="97"/>
      <c r="BV48" s="97"/>
      <c r="BW48" s="97"/>
      <c r="BX48" s="97"/>
      <c r="BY48" s="97"/>
      <c r="BZ48" s="97"/>
      <c r="CA48" s="97"/>
      <c r="CB48" s="97"/>
      <c r="CC48" s="97"/>
      <c r="CD48" s="97"/>
    </row>
    <row r="49" spans="1:82" s="3" customFormat="1" ht="15" customHeight="1">
      <c r="A49" s="67">
        <f t="shared" si="0"/>
        <v>45</v>
      </c>
      <c r="B49" s="67" t="s">
        <v>262</v>
      </c>
      <c r="C49" s="67">
        <v>9762</v>
      </c>
      <c r="D49" s="66" t="s">
        <v>307</v>
      </c>
      <c r="E49" s="66">
        <f t="shared" si="1"/>
        <v>1</v>
      </c>
      <c r="F49" s="66"/>
      <c r="G49" s="65" t="s">
        <v>64</v>
      </c>
      <c r="H49" s="39">
        <f t="shared" si="2"/>
        <v>8</v>
      </c>
      <c r="I49" s="39">
        <f t="shared" si="3"/>
        <v>9</v>
      </c>
      <c r="J49" s="25"/>
      <c r="K49" s="120"/>
      <c r="L49" s="76"/>
      <c r="M49" s="76"/>
      <c r="N49" s="76">
        <v>1</v>
      </c>
      <c r="O49" s="76">
        <v>3</v>
      </c>
      <c r="P49" s="76"/>
      <c r="Q49" s="76"/>
      <c r="R49" s="76">
        <v>2</v>
      </c>
      <c r="S49" s="76">
        <v>2</v>
      </c>
      <c r="T49" s="120"/>
      <c r="U49" s="76"/>
      <c r="V49" s="76"/>
      <c r="W49" s="76">
        <v>1</v>
      </c>
      <c r="X49" s="76">
        <v>6</v>
      </c>
      <c r="Y49" s="76"/>
      <c r="Z49" s="76"/>
      <c r="AA49" s="76">
        <v>1</v>
      </c>
      <c r="AB49" s="76">
        <v>1</v>
      </c>
      <c r="AC49" s="76"/>
      <c r="AD49" s="76"/>
      <c r="AE49" s="76"/>
      <c r="AF49" s="76"/>
      <c r="AG49" s="76"/>
      <c r="AH49" s="76"/>
      <c r="AI49" s="76">
        <v>17</v>
      </c>
      <c r="AJ49" s="76"/>
      <c r="AK49" s="76"/>
      <c r="AL49" s="76"/>
      <c r="AM49" s="76"/>
      <c r="AN49" s="76"/>
      <c r="AO49" s="76"/>
      <c r="AP49" s="76"/>
      <c r="AQ49" s="76">
        <v>3</v>
      </c>
      <c r="AR49" s="76"/>
      <c r="AS49" s="76"/>
      <c r="AT49" s="76"/>
      <c r="AU49" s="76"/>
      <c r="AV49" s="76"/>
      <c r="AW49" s="76"/>
      <c r="AX49" s="76"/>
      <c r="AY49" s="76">
        <v>2</v>
      </c>
      <c r="AZ49" s="76">
        <v>10</v>
      </c>
      <c r="BA49" s="76"/>
      <c r="BB49" s="76"/>
      <c r="BC49" s="76"/>
      <c r="BD49" s="76"/>
      <c r="BE49" s="76"/>
      <c r="BF49" s="76"/>
      <c r="BG49" s="76">
        <v>3</v>
      </c>
      <c r="BH49" s="76">
        <v>5</v>
      </c>
      <c r="BI49" s="76"/>
      <c r="BJ49" s="76"/>
      <c r="BK49" s="76"/>
      <c r="BL49" s="76"/>
      <c r="BM49" s="76"/>
      <c r="BN49" s="76"/>
      <c r="BO49" s="76">
        <v>1</v>
      </c>
      <c r="BP49" s="76">
        <v>1</v>
      </c>
      <c r="BQ49" s="76"/>
      <c r="BR49" s="76"/>
      <c r="BS49" s="76"/>
      <c r="BT49" s="76"/>
      <c r="BU49" s="97"/>
      <c r="BV49" s="97"/>
      <c r="BW49" s="97"/>
      <c r="BX49" s="97"/>
      <c r="BY49" s="97"/>
      <c r="BZ49" s="97"/>
      <c r="CA49" s="97"/>
      <c r="CB49" s="97"/>
      <c r="CC49" s="97"/>
      <c r="CD49" s="97"/>
    </row>
    <row r="50" spans="1:82" s="3" customFormat="1" ht="15" customHeight="1">
      <c r="A50" s="67">
        <f t="shared" si="0"/>
        <v>46</v>
      </c>
      <c r="B50" s="67" t="s">
        <v>262</v>
      </c>
      <c r="C50" s="67">
        <v>9818</v>
      </c>
      <c r="D50" s="66" t="s">
        <v>308</v>
      </c>
      <c r="E50" s="66" t="str">
        <f t="shared" si="1"/>
        <v/>
      </c>
      <c r="F50" s="66"/>
      <c r="G50" s="65" t="s">
        <v>66</v>
      </c>
      <c r="H50" s="39">
        <f t="shared" si="2"/>
        <v>61</v>
      </c>
      <c r="I50" s="39">
        <f t="shared" si="3"/>
        <v>0</v>
      </c>
      <c r="J50" s="25"/>
      <c r="K50" s="120"/>
      <c r="L50" s="76"/>
      <c r="M50" s="76">
        <v>11</v>
      </c>
      <c r="N50" s="76">
        <v>5</v>
      </c>
      <c r="O50" s="76">
        <v>17</v>
      </c>
      <c r="P50" s="76">
        <v>4</v>
      </c>
      <c r="Q50" s="76">
        <v>5</v>
      </c>
      <c r="R50" s="77">
        <v>10</v>
      </c>
      <c r="S50" s="76">
        <v>9</v>
      </c>
      <c r="T50" s="120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>
        <v>17</v>
      </c>
      <c r="AH50" s="76">
        <v>6</v>
      </c>
      <c r="AI50" s="76">
        <v>40</v>
      </c>
      <c r="AJ50" s="76"/>
      <c r="AK50" s="76"/>
      <c r="AL50" s="76">
        <v>2</v>
      </c>
      <c r="AM50" s="76"/>
      <c r="AN50" s="76">
        <v>4</v>
      </c>
      <c r="AO50" s="76">
        <v>3</v>
      </c>
      <c r="AP50" s="76"/>
      <c r="AQ50" s="76"/>
      <c r="AR50" s="76"/>
      <c r="AS50" s="76"/>
      <c r="AT50" s="76"/>
      <c r="AU50" s="76"/>
      <c r="AV50" s="76"/>
      <c r="AW50" s="76">
        <v>1</v>
      </c>
      <c r="AX50" s="76">
        <v>40</v>
      </c>
      <c r="AY50" s="76"/>
      <c r="AZ50" s="76"/>
      <c r="BA50" s="76"/>
      <c r="BB50" s="76"/>
      <c r="BC50" s="76"/>
      <c r="BD50" s="76"/>
      <c r="BE50" s="76"/>
      <c r="BF50" s="76"/>
      <c r="BG50" s="76">
        <v>4</v>
      </c>
      <c r="BH50" s="76">
        <v>10</v>
      </c>
      <c r="BI50" s="76">
        <v>1</v>
      </c>
      <c r="BJ50" s="76">
        <v>30</v>
      </c>
      <c r="BK50" s="76">
        <v>8</v>
      </c>
      <c r="BL50" s="76">
        <v>12</v>
      </c>
      <c r="BM50" s="76">
        <v>1</v>
      </c>
      <c r="BN50" s="76">
        <v>1.5</v>
      </c>
      <c r="BO50" s="76">
        <v>1</v>
      </c>
      <c r="BP50" s="76">
        <v>1</v>
      </c>
      <c r="BQ50" s="76"/>
      <c r="BR50" s="76"/>
      <c r="BS50" s="76"/>
      <c r="BT50" s="76"/>
      <c r="BU50" s="97"/>
      <c r="BV50" s="97"/>
      <c r="BW50" s="97"/>
      <c r="BX50" s="97"/>
      <c r="BY50" s="97"/>
      <c r="BZ50" s="97"/>
      <c r="CA50" s="97"/>
      <c r="CB50" s="97"/>
      <c r="CC50" s="97"/>
      <c r="CD50" s="97"/>
    </row>
    <row r="51" spans="1:82" s="3" customFormat="1" ht="15" customHeight="1">
      <c r="A51" s="67">
        <f t="shared" si="0"/>
        <v>47</v>
      </c>
      <c r="B51" s="67" t="s">
        <v>262</v>
      </c>
      <c r="C51" s="67">
        <v>9775</v>
      </c>
      <c r="D51" s="66" t="s">
        <v>309</v>
      </c>
      <c r="E51" s="66" t="str">
        <f t="shared" si="1"/>
        <v/>
      </c>
      <c r="F51" s="66"/>
      <c r="G51" s="65" t="s">
        <v>66</v>
      </c>
      <c r="H51" s="39">
        <f t="shared" si="2"/>
        <v>27</v>
      </c>
      <c r="I51" s="39">
        <f t="shared" si="3"/>
        <v>0</v>
      </c>
      <c r="J51" s="25"/>
      <c r="K51" s="120"/>
      <c r="L51" s="77"/>
      <c r="M51" s="77">
        <v>2</v>
      </c>
      <c r="N51" s="77">
        <v>4</v>
      </c>
      <c r="O51" s="77">
        <v>11</v>
      </c>
      <c r="P51" s="77"/>
      <c r="Q51" s="77">
        <v>2</v>
      </c>
      <c r="R51" s="77"/>
      <c r="S51" s="77">
        <v>8</v>
      </c>
      <c r="T51" s="119"/>
      <c r="U51" s="77"/>
      <c r="V51" s="77"/>
      <c r="W51" s="77"/>
      <c r="X51" s="77"/>
      <c r="Y51" s="77"/>
      <c r="Z51" s="77"/>
      <c r="AA51" s="77"/>
      <c r="AB51" s="77"/>
      <c r="AC51" s="77">
        <v>1</v>
      </c>
      <c r="AD51" s="77">
        <v>3</v>
      </c>
      <c r="AE51" s="77"/>
      <c r="AF51" s="77"/>
      <c r="AG51" s="77"/>
      <c r="AH51" s="77"/>
      <c r="AI51" s="77">
        <v>22</v>
      </c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>
        <v>1</v>
      </c>
      <c r="BD51" s="77">
        <v>2</v>
      </c>
      <c r="BE51" s="77"/>
      <c r="BF51" s="77"/>
      <c r="BG51" s="77"/>
      <c r="BH51" s="77"/>
      <c r="BI51" s="77"/>
      <c r="BJ51" s="77"/>
      <c r="BK51" s="77"/>
      <c r="BL51" s="77"/>
      <c r="BM51" s="77"/>
      <c r="BN51" s="77"/>
      <c r="BO51" s="77">
        <v>1</v>
      </c>
      <c r="BP51" s="77">
        <v>22</v>
      </c>
      <c r="BQ51" s="77"/>
      <c r="BR51" s="77"/>
      <c r="BS51" s="77">
        <v>5</v>
      </c>
      <c r="BT51" s="77">
        <v>14</v>
      </c>
      <c r="BU51" s="97"/>
      <c r="BV51" s="97"/>
      <c r="BW51" s="97"/>
      <c r="BX51" s="97"/>
      <c r="BY51" s="97"/>
      <c r="BZ51" s="97"/>
      <c r="CA51" s="97"/>
      <c r="CB51" s="97"/>
      <c r="CC51" s="97"/>
      <c r="CD51" s="97"/>
    </row>
    <row r="52" spans="1:82" s="3" customFormat="1" ht="15" customHeight="1">
      <c r="A52" s="67">
        <f t="shared" si="0"/>
        <v>48</v>
      </c>
      <c r="B52" s="67" t="s">
        <v>262</v>
      </c>
      <c r="C52" s="67">
        <v>9806</v>
      </c>
      <c r="D52" s="66" t="s">
        <v>310</v>
      </c>
      <c r="E52" s="66">
        <f t="shared" si="1"/>
        <v>1</v>
      </c>
      <c r="F52" s="66"/>
      <c r="G52" s="65" t="s">
        <v>64</v>
      </c>
      <c r="H52" s="39">
        <f t="shared" si="2"/>
        <v>19</v>
      </c>
      <c r="I52" s="39">
        <f t="shared" si="3"/>
        <v>6</v>
      </c>
      <c r="J52" s="25"/>
      <c r="K52" s="120"/>
      <c r="L52" s="77"/>
      <c r="M52" s="77">
        <v>1</v>
      </c>
      <c r="N52" s="77">
        <v>3</v>
      </c>
      <c r="O52" s="77">
        <v>7</v>
      </c>
      <c r="P52" s="77"/>
      <c r="Q52" s="77"/>
      <c r="R52" s="77">
        <v>4</v>
      </c>
      <c r="S52" s="77">
        <v>4</v>
      </c>
      <c r="T52" s="119"/>
      <c r="U52" s="77"/>
      <c r="V52" s="77"/>
      <c r="W52" s="77">
        <v>2</v>
      </c>
      <c r="X52" s="77">
        <v>2</v>
      </c>
      <c r="Y52" s="77"/>
      <c r="Z52" s="77"/>
      <c r="AA52" s="77">
        <v>1</v>
      </c>
      <c r="AB52" s="77">
        <v>1</v>
      </c>
      <c r="AC52" s="77">
        <v>3</v>
      </c>
      <c r="AD52" s="77">
        <v>1</v>
      </c>
      <c r="AE52" s="77"/>
      <c r="AF52" s="77">
        <v>4</v>
      </c>
      <c r="AG52" s="77"/>
      <c r="AH52" s="77"/>
      <c r="AI52" s="77">
        <v>18</v>
      </c>
      <c r="AJ52" s="77"/>
      <c r="AK52" s="77">
        <v>2</v>
      </c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>
        <v>1</v>
      </c>
      <c r="BB52" s="77">
        <v>6</v>
      </c>
      <c r="BC52" s="77"/>
      <c r="BD52" s="77"/>
      <c r="BE52" s="77"/>
      <c r="BF52" s="77"/>
      <c r="BG52" s="77"/>
      <c r="BH52" s="77"/>
      <c r="BI52" s="77"/>
      <c r="BJ52" s="77"/>
      <c r="BK52" s="77">
        <v>4</v>
      </c>
      <c r="BL52" s="77">
        <v>5</v>
      </c>
      <c r="BM52" s="77"/>
      <c r="BN52" s="77"/>
      <c r="BO52" s="77">
        <v>3</v>
      </c>
      <c r="BP52" s="77">
        <v>3</v>
      </c>
      <c r="BQ52" s="77"/>
      <c r="BR52" s="77"/>
      <c r="BS52" s="77">
        <v>2</v>
      </c>
      <c r="BT52" s="77">
        <v>4</v>
      </c>
      <c r="BU52" s="97"/>
      <c r="BV52" s="97"/>
      <c r="BW52" s="97"/>
      <c r="BX52" s="97"/>
      <c r="BY52" s="97"/>
      <c r="BZ52" s="97"/>
      <c r="CA52" s="97"/>
      <c r="CB52" s="97"/>
      <c r="CC52" s="97"/>
      <c r="CD52" s="97"/>
    </row>
    <row r="53" spans="1:82" s="3" customFormat="1" ht="15" customHeight="1">
      <c r="A53" s="67">
        <f t="shared" si="0"/>
        <v>49</v>
      </c>
      <c r="B53" s="67" t="s">
        <v>262</v>
      </c>
      <c r="C53" s="67">
        <v>9819</v>
      </c>
      <c r="D53" s="66" t="s">
        <v>311</v>
      </c>
      <c r="E53" s="66" t="str">
        <f t="shared" si="1"/>
        <v/>
      </c>
      <c r="F53" s="66"/>
      <c r="G53" s="65" t="s">
        <v>66</v>
      </c>
      <c r="H53" s="39">
        <f t="shared" si="2"/>
        <v>56</v>
      </c>
      <c r="I53" s="39">
        <f t="shared" si="3"/>
        <v>9</v>
      </c>
      <c r="J53" s="25"/>
      <c r="K53" s="120"/>
      <c r="L53" s="76"/>
      <c r="M53" s="76">
        <v>1</v>
      </c>
      <c r="N53" s="76">
        <v>11</v>
      </c>
      <c r="O53" s="76">
        <v>24</v>
      </c>
      <c r="P53" s="76">
        <v>1</v>
      </c>
      <c r="Q53" s="76">
        <v>1</v>
      </c>
      <c r="R53" s="76">
        <v>8</v>
      </c>
      <c r="S53" s="76">
        <v>10</v>
      </c>
      <c r="T53" s="120"/>
      <c r="U53" s="76"/>
      <c r="V53" s="76">
        <v>3</v>
      </c>
      <c r="W53" s="76"/>
      <c r="X53" s="76">
        <v>4</v>
      </c>
      <c r="Y53" s="76"/>
      <c r="Z53" s="76">
        <v>2</v>
      </c>
      <c r="AA53" s="76"/>
      <c r="AB53" s="76"/>
      <c r="AC53" s="76">
        <v>1</v>
      </c>
      <c r="AD53" s="76">
        <v>1</v>
      </c>
      <c r="AE53" s="76"/>
      <c r="AF53" s="76"/>
      <c r="AG53" s="76">
        <v>3</v>
      </c>
      <c r="AH53" s="76">
        <v>1</v>
      </c>
      <c r="AI53" s="76">
        <v>26</v>
      </c>
      <c r="AJ53" s="76"/>
      <c r="AK53" s="76"/>
      <c r="AL53" s="76"/>
      <c r="AM53" s="76"/>
      <c r="AN53" s="76"/>
      <c r="AO53" s="76"/>
      <c r="AP53" s="76"/>
      <c r="AQ53" s="76">
        <v>22</v>
      </c>
      <c r="AR53" s="76">
        <v>30</v>
      </c>
      <c r="AS53" s="76">
        <v>1</v>
      </c>
      <c r="AT53" s="76">
        <v>40</v>
      </c>
      <c r="AU53" s="76"/>
      <c r="AV53" s="76"/>
      <c r="AW53" s="76"/>
      <c r="AX53" s="76"/>
      <c r="AY53" s="76"/>
      <c r="AZ53" s="76"/>
      <c r="BA53" s="76"/>
      <c r="BB53" s="76"/>
      <c r="BC53" s="76">
        <v>1</v>
      </c>
      <c r="BD53" s="76">
        <v>1</v>
      </c>
      <c r="BE53" s="76"/>
      <c r="BF53" s="76"/>
      <c r="BG53" s="76">
        <v>3</v>
      </c>
      <c r="BH53" s="76">
        <v>10.5</v>
      </c>
      <c r="BI53" s="76"/>
      <c r="BJ53" s="76"/>
      <c r="BK53" s="76">
        <v>1</v>
      </c>
      <c r="BL53" s="76">
        <v>1</v>
      </c>
      <c r="BM53" s="76"/>
      <c r="BN53" s="76"/>
      <c r="BO53" s="76"/>
      <c r="BP53" s="76"/>
      <c r="BQ53" s="76"/>
      <c r="BR53" s="76"/>
      <c r="BS53" s="76"/>
      <c r="BT53" s="76"/>
      <c r="BU53" s="97"/>
      <c r="BV53" s="97"/>
      <c r="BW53" s="97"/>
      <c r="BX53" s="97"/>
      <c r="BY53" s="97"/>
      <c r="BZ53" s="97"/>
      <c r="CA53" s="97"/>
      <c r="CB53" s="97"/>
      <c r="CC53" s="97"/>
      <c r="CD53" s="97"/>
    </row>
    <row r="54" spans="1:82" s="3" customFormat="1" ht="15" customHeight="1">
      <c r="A54" s="67">
        <f t="shared" si="0"/>
        <v>50</v>
      </c>
      <c r="B54" s="67" t="s">
        <v>262</v>
      </c>
      <c r="C54" s="9">
        <v>9842</v>
      </c>
      <c r="D54" s="66" t="s">
        <v>312</v>
      </c>
      <c r="E54" s="66" t="str">
        <f t="shared" si="1"/>
        <v/>
      </c>
      <c r="F54" s="66"/>
      <c r="G54" s="65" t="s">
        <v>66</v>
      </c>
      <c r="H54" s="39">
        <f t="shared" si="2"/>
        <v>47</v>
      </c>
      <c r="I54" s="39">
        <f t="shared" si="3"/>
        <v>37</v>
      </c>
      <c r="J54" s="25"/>
      <c r="K54" s="14"/>
      <c r="L54" s="77"/>
      <c r="M54" s="77">
        <v>5</v>
      </c>
      <c r="N54" s="77">
        <v>11</v>
      </c>
      <c r="O54" s="77">
        <v>15</v>
      </c>
      <c r="P54" s="77"/>
      <c r="Q54" s="77">
        <v>4</v>
      </c>
      <c r="R54" s="77">
        <v>4</v>
      </c>
      <c r="S54" s="77">
        <v>8</v>
      </c>
      <c r="T54" s="119"/>
      <c r="U54" s="77">
        <v>14</v>
      </c>
      <c r="V54" s="77">
        <v>3</v>
      </c>
      <c r="W54" s="77">
        <v>2</v>
      </c>
      <c r="X54" s="77">
        <v>3</v>
      </c>
      <c r="Y54" s="77">
        <v>7</v>
      </c>
      <c r="Z54" s="77">
        <v>2</v>
      </c>
      <c r="AA54" s="77">
        <v>2</v>
      </c>
      <c r="AB54" s="77">
        <v>4</v>
      </c>
      <c r="AC54" s="77"/>
      <c r="AD54" s="77">
        <v>1</v>
      </c>
      <c r="AE54" s="77"/>
      <c r="AF54" s="77"/>
      <c r="AG54" s="77">
        <v>24</v>
      </c>
      <c r="AH54" s="77">
        <v>8</v>
      </c>
      <c r="AI54" s="77">
        <v>207</v>
      </c>
      <c r="AJ54" s="77"/>
      <c r="AK54" s="77"/>
      <c r="AL54" s="77"/>
      <c r="AM54" s="77"/>
      <c r="AN54" s="77"/>
      <c r="AO54" s="77"/>
      <c r="AP54" s="77">
        <v>10</v>
      </c>
      <c r="AQ54" s="77">
        <v>2</v>
      </c>
      <c r="AR54" s="77">
        <v>60</v>
      </c>
      <c r="AS54" s="77">
        <v>1</v>
      </c>
      <c r="AT54" s="77">
        <v>45</v>
      </c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>
        <v>1</v>
      </c>
      <c r="BJ54" s="77">
        <v>18</v>
      </c>
      <c r="BK54" s="77"/>
      <c r="BL54" s="77"/>
      <c r="BM54" s="77"/>
      <c r="BN54" s="77"/>
      <c r="BO54" s="77"/>
      <c r="BP54" s="77"/>
      <c r="BQ54" s="77"/>
      <c r="BR54" s="77"/>
      <c r="BS54" s="77">
        <v>20</v>
      </c>
      <c r="BT54" s="77">
        <v>150</v>
      </c>
      <c r="BU54" s="97"/>
      <c r="BV54" s="97"/>
      <c r="BW54" s="97"/>
      <c r="BX54" s="97"/>
      <c r="BY54" s="97"/>
      <c r="BZ54" s="97"/>
      <c r="CA54" s="97"/>
      <c r="CB54" s="97"/>
      <c r="CC54" s="97"/>
      <c r="CD54" s="97"/>
    </row>
    <row r="55" spans="1:82" ht="15" customHeight="1">
      <c r="A55" s="67">
        <f t="shared" si="0"/>
        <v>51</v>
      </c>
      <c r="B55" s="67" t="s">
        <v>262</v>
      </c>
      <c r="C55" s="67">
        <v>9782</v>
      </c>
      <c r="D55" s="66" t="s">
        <v>313</v>
      </c>
      <c r="E55" s="66">
        <f t="shared" si="1"/>
        <v>1</v>
      </c>
      <c r="F55" s="66"/>
      <c r="G55" s="65" t="s">
        <v>64</v>
      </c>
      <c r="H55" s="39">
        <f t="shared" si="2"/>
        <v>8</v>
      </c>
      <c r="I55" s="39">
        <f t="shared" si="3"/>
        <v>3</v>
      </c>
      <c r="J55" s="25"/>
      <c r="K55" s="119"/>
      <c r="L55" s="77"/>
      <c r="M55" s="77">
        <v>1</v>
      </c>
      <c r="N55" s="77">
        <v>4</v>
      </c>
      <c r="O55" s="77">
        <v>1</v>
      </c>
      <c r="P55" s="77"/>
      <c r="Q55" s="77"/>
      <c r="R55" s="77">
        <v>2</v>
      </c>
      <c r="S55" s="77"/>
      <c r="T55" s="119"/>
      <c r="U55" s="77">
        <v>1</v>
      </c>
      <c r="V55" s="77"/>
      <c r="W55" s="77"/>
      <c r="X55" s="77"/>
      <c r="Y55" s="77"/>
      <c r="Z55" s="77"/>
      <c r="AA55" s="77">
        <v>2</v>
      </c>
      <c r="AB55" s="77"/>
      <c r="AC55" s="77"/>
      <c r="AD55" s="77"/>
      <c r="AE55" s="77"/>
      <c r="AF55" s="77">
        <v>4</v>
      </c>
      <c r="AG55" s="77">
        <v>1</v>
      </c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77">
        <v>1</v>
      </c>
      <c r="BP55" s="77">
        <v>1</v>
      </c>
      <c r="BQ55" s="77"/>
      <c r="BR55" s="77"/>
      <c r="BS55" s="77"/>
      <c r="BT55" s="77"/>
      <c r="BU55" s="97"/>
      <c r="BV55" s="97"/>
      <c r="BW55" s="97"/>
      <c r="BX55" s="97"/>
      <c r="BY55" s="97"/>
      <c r="BZ55" s="97"/>
      <c r="CA55" s="97"/>
      <c r="CB55" s="97"/>
      <c r="CC55" s="97"/>
      <c r="CD55" s="97"/>
    </row>
    <row r="56" spans="1:82" s="3" customFormat="1" ht="15" customHeight="1">
      <c r="A56" s="67">
        <f t="shared" si="0"/>
        <v>52</v>
      </c>
      <c r="B56" s="67" t="s">
        <v>262</v>
      </c>
      <c r="C56" s="67">
        <v>9787</v>
      </c>
      <c r="D56" s="66" t="s">
        <v>314</v>
      </c>
      <c r="E56" s="66" t="str">
        <f t="shared" si="1"/>
        <v/>
      </c>
      <c r="F56" s="66"/>
      <c r="G56" s="65" t="s">
        <v>66</v>
      </c>
      <c r="H56" s="39">
        <f t="shared" si="2"/>
        <v>27</v>
      </c>
      <c r="I56" s="39">
        <f t="shared" si="3"/>
        <v>10</v>
      </c>
      <c r="J56" s="25"/>
      <c r="K56" s="119"/>
      <c r="L56" s="77"/>
      <c r="M56" s="77">
        <v>2</v>
      </c>
      <c r="N56" s="77">
        <v>7</v>
      </c>
      <c r="O56" s="77">
        <v>12</v>
      </c>
      <c r="P56" s="77"/>
      <c r="Q56" s="77">
        <v>1</v>
      </c>
      <c r="R56" s="77">
        <v>1</v>
      </c>
      <c r="S56" s="77">
        <v>4</v>
      </c>
      <c r="T56" s="119">
        <v>0</v>
      </c>
      <c r="U56" s="77"/>
      <c r="V56" s="77"/>
      <c r="W56" s="77"/>
      <c r="X56" s="77">
        <v>6</v>
      </c>
      <c r="Y56" s="77"/>
      <c r="Z56" s="77"/>
      <c r="AA56" s="77"/>
      <c r="AB56" s="77">
        <v>4</v>
      </c>
      <c r="AC56" s="77"/>
      <c r="AD56" s="77"/>
      <c r="AE56" s="77"/>
      <c r="AF56" s="77"/>
      <c r="AG56" s="77">
        <v>3</v>
      </c>
      <c r="AH56" s="77"/>
      <c r="AI56" s="77">
        <v>14</v>
      </c>
      <c r="AJ56" s="77"/>
      <c r="AK56" s="77"/>
      <c r="AL56" s="77"/>
      <c r="AM56" s="77"/>
      <c r="AN56" s="77"/>
      <c r="AO56" s="77"/>
      <c r="AP56" s="77"/>
      <c r="AQ56" s="77"/>
      <c r="AR56" s="77"/>
      <c r="AS56" s="77">
        <v>2</v>
      </c>
      <c r="AT56" s="77"/>
      <c r="AU56" s="77">
        <v>1</v>
      </c>
      <c r="AV56" s="77"/>
      <c r="AW56" s="77">
        <v>1</v>
      </c>
      <c r="AX56" s="77"/>
      <c r="AY56" s="77"/>
      <c r="AZ56" s="77"/>
      <c r="BA56" s="77"/>
      <c r="BB56" s="77"/>
      <c r="BC56" s="77">
        <v>2</v>
      </c>
      <c r="BD56" s="77"/>
      <c r="BE56" s="77"/>
      <c r="BF56" s="77"/>
      <c r="BG56" s="77">
        <v>2</v>
      </c>
      <c r="BH56" s="77"/>
      <c r="BI56" s="77"/>
      <c r="BJ56" s="77"/>
      <c r="BK56" s="77">
        <v>2</v>
      </c>
      <c r="BL56" s="77"/>
      <c r="BM56" s="77"/>
      <c r="BN56" s="77"/>
      <c r="BO56" s="77">
        <v>1</v>
      </c>
      <c r="BP56" s="77"/>
      <c r="BQ56" s="77"/>
      <c r="BR56" s="77"/>
      <c r="BS56" s="77"/>
      <c r="BT56" s="77"/>
      <c r="BU56" s="97"/>
      <c r="BV56" s="97"/>
      <c r="BW56" s="97"/>
      <c r="BX56" s="97"/>
      <c r="BY56" s="97"/>
      <c r="BZ56" s="97"/>
      <c r="CA56" s="97"/>
      <c r="CB56" s="97"/>
      <c r="CC56" s="97"/>
      <c r="CD56" s="97"/>
    </row>
    <row r="57" spans="1:82" s="3" customFormat="1" ht="15" customHeight="1">
      <c r="A57" s="67">
        <f t="shared" si="0"/>
        <v>53</v>
      </c>
      <c r="B57" s="67" t="s">
        <v>262</v>
      </c>
      <c r="C57" s="67">
        <v>9856</v>
      </c>
      <c r="D57" s="66" t="s">
        <v>315</v>
      </c>
      <c r="E57" s="66">
        <f t="shared" si="1"/>
        <v>1</v>
      </c>
      <c r="F57" s="66"/>
      <c r="G57" s="65" t="s">
        <v>64</v>
      </c>
      <c r="H57" s="39">
        <f t="shared" si="2"/>
        <v>133</v>
      </c>
      <c r="I57" s="39">
        <f t="shared" si="3"/>
        <v>116</v>
      </c>
      <c r="J57" s="25"/>
      <c r="K57" s="120"/>
      <c r="L57" s="76"/>
      <c r="M57" s="76">
        <v>9</v>
      </c>
      <c r="N57" s="76">
        <v>11</v>
      </c>
      <c r="O57" s="76">
        <v>66</v>
      </c>
      <c r="P57" s="76"/>
      <c r="Q57" s="76">
        <v>8</v>
      </c>
      <c r="R57" s="76">
        <v>6</v>
      </c>
      <c r="S57" s="76">
        <v>33</v>
      </c>
      <c r="T57" s="120"/>
      <c r="U57" s="76">
        <v>2</v>
      </c>
      <c r="V57" s="76">
        <v>27</v>
      </c>
      <c r="W57" s="76">
        <v>18</v>
      </c>
      <c r="X57" s="76">
        <v>11</v>
      </c>
      <c r="Y57" s="76">
        <v>3</v>
      </c>
      <c r="Z57" s="76">
        <v>22</v>
      </c>
      <c r="AA57" s="76">
        <v>18</v>
      </c>
      <c r="AB57" s="76">
        <v>15</v>
      </c>
      <c r="AC57" s="76">
        <v>3</v>
      </c>
      <c r="AD57" s="76">
        <v>4</v>
      </c>
      <c r="AE57" s="76">
        <v>1</v>
      </c>
      <c r="AF57" s="76">
        <v>4</v>
      </c>
      <c r="AG57" s="76">
        <v>17</v>
      </c>
      <c r="AH57" s="76">
        <v>1.5</v>
      </c>
      <c r="AI57" s="76">
        <v>133.69999999999999</v>
      </c>
      <c r="AJ57" s="76">
        <v>5</v>
      </c>
      <c r="AK57" s="76"/>
      <c r="AL57" s="76">
        <v>2</v>
      </c>
      <c r="AM57" s="76"/>
      <c r="AN57" s="76"/>
      <c r="AO57" s="76"/>
      <c r="AP57" s="76">
        <v>17</v>
      </c>
      <c r="AQ57" s="76">
        <v>6</v>
      </c>
      <c r="AR57" s="76">
        <v>36</v>
      </c>
      <c r="AS57" s="76">
        <v>2</v>
      </c>
      <c r="AT57" s="76">
        <v>120</v>
      </c>
      <c r="AU57" s="76"/>
      <c r="AV57" s="76"/>
      <c r="AW57" s="76"/>
      <c r="AX57" s="76"/>
      <c r="AY57" s="76"/>
      <c r="AZ57" s="76"/>
      <c r="BA57" s="76"/>
      <c r="BB57" s="76"/>
      <c r="BC57" s="76">
        <v>20</v>
      </c>
      <c r="BD57" s="76">
        <v>2</v>
      </c>
      <c r="BE57" s="76">
        <v>1</v>
      </c>
      <c r="BF57" s="76">
        <v>20</v>
      </c>
      <c r="BG57" s="76"/>
      <c r="BH57" s="76"/>
      <c r="BI57" s="76"/>
      <c r="BJ57" s="76"/>
      <c r="BK57" s="76">
        <v>8</v>
      </c>
      <c r="BL57" s="76">
        <v>2</v>
      </c>
      <c r="BM57" s="76">
        <v>1</v>
      </c>
      <c r="BN57" s="76">
        <v>30</v>
      </c>
      <c r="BO57" s="76">
        <v>1</v>
      </c>
      <c r="BP57" s="76">
        <v>10</v>
      </c>
      <c r="BQ57" s="76"/>
      <c r="BR57" s="76"/>
      <c r="BS57" s="76"/>
      <c r="BT57" s="76"/>
      <c r="BU57" s="97"/>
      <c r="BV57" s="97"/>
      <c r="BW57" s="97"/>
      <c r="BX57" s="97"/>
      <c r="BY57" s="97"/>
      <c r="BZ57" s="97"/>
      <c r="CA57" s="97"/>
      <c r="CB57" s="97"/>
      <c r="CC57" s="97"/>
      <c r="CD57" s="97"/>
    </row>
    <row r="58" spans="1:82" ht="15" customHeight="1">
      <c r="A58" s="67">
        <f t="shared" si="0"/>
        <v>54</v>
      </c>
      <c r="B58" s="67" t="s">
        <v>262</v>
      </c>
      <c r="C58" s="67">
        <v>9761</v>
      </c>
      <c r="D58" s="66" t="s">
        <v>316</v>
      </c>
      <c r="E58" s="66">
        <f t="shared" si="1"/>
        <v>1</v>
      </c>
      <c r="F58" s="66"/>
      <c r="G58" s="65" t="s">
        <v>64</v>
      </c>
      <c r="H58" s="39">
        <f t="shared" si="2"/>
        <v>160</v>
      </c>
      <c r="I58" s="39">
        <f t="shared" si="3"/>
        <v>28</v>
      </c>
      <c r="J58" s="25"/>
      <c r="K58" s="120"/>
      <c r="L58" s="77">
        <v>2</v>
      </c>
      <c r="M58" s="77">
        <v>21</v>
      </c>
      <c r="N58" s="77">
        <v>17</v>
      </c>
      <c r="O58" s="77">
        <v>55</v>
      </c>
      <c r="P58" s="77">
        <v>2</v>
      </c>
      <c r="Q58" s="77">
        <v>12</v>
      </c>
      <c r="R58" s="77">
        <v>21</v>
      </c>
      <c r="S58" s="77">
        <v>30</v>
      </c>
      <c r="T58" s="119"/>
      <c r="U58" s="77"/>
      <c r="V58" s="77">
        <v>3</v>
      </c>
      <c r="W58" s="77">
        <v>2</v>
      </c>
      <c r="X58" s="77">
        <v>5</v>
      </c>
      <c r="Y58" s="77"/>
      <c r="Z58" s="77">
        <v>3</v>
      </c>
      <c r="AA58" s="77">
        <v>2</v>
      </c>
      <c r="AB58" s="77">
        <v>13</v>
      </c>
      <c r="AC58" s="77">
        <v>13</v>
      </c>
      <c r="AD58" s="77">
        <v>2</v>
      </c>
      <c r="AE58" s="77">
        <v>4</v>
      </c>
      <c r="AF58" s="77"/>
      <c r="AG58" s="77">
        <v>23</v>
      </c>
      <c r="AH58" s="77">
        <v>10</v>
      </c>
      <c r="AI58" s="77">
        <v>85</v>
      </c>
      <c r="AJ58" s="77"/>
      <c r="AK58" s="77"/>
      <c r="AL58" s="77"/>
      <c r="AM58" s="77"/>
      <c r="AN58" s="77"/>
      <c r="AO58" s="77"/>
      <c r="AP58" s="77">
        <v>20</v>
      </c>
      <c r="AQ58" s="77">
        <v>10</v>
      </c>
      <c r="AR58" s="77"/>
      <c r="AS58" s="77">
        <v>1</v>
      </c>
      <c r="AT58" s="77">
        <v>48</v>
      </c>
      <c r="AU58" s="77">
        <v>3</v>
      </c>
      <c r="AV58" s="77">
        <v>3</v>
      </c>
      <c r="AW58" s="77"/>
      <c r="AX58" s="77"/>
      <c r="AY58" s="77"/>
      <c r="AZ58" s="77"/>
      <c r="BA58" s="77"/>
      <c r="BB58" s="77"/>
      <c r="BC58" s="77">
        <v>25</v>
      </c>
      <c r="BD58" s="77">
        <v>40</v>
      </c>
      <c r="BE58" s="77">
        <v>1</v>
      </c>
      <c r="BF58" s="77">
        <v>50</v>
      </c>
      <c r="BG58" s="77">
        <v>5</v>
      </c>
      <c r="BH58" s="77">
        <v>20</v>
      </c>
      <c r="BI58" s="77"/>
      <c r="BJ58" s="77"/>
      <c r="BK58" s="77"/>
      <c r="BL58" s="77"/>
      <c r="BM58" s="77">
        <v>1</v>
      </c>
      <c r="BN58" s="77">
        <v>12</v>
      </c>
      <c r="BO58" s="77">
        <v>2</v>
      </c>
      <c r="BP58" s="77">
        <v>4</v>
      </c>
      <c r="BQ58" s="77"/>
      <c r="BR58" s="77"/>
      <c r="BS58" s="77"/>
      <c r="BT58" s="77"/>
      <c r="BU58" s="97"/>
      <c r="BV58" s="97"/>
      <c r="BW58" s="97"/>
      <c r="BX58" s="97"/>
      <c r="BY58" s="97"/>
      <c r="BZ58" s="97"/>
      <c r="CA58" s="97"/>
      <c r="CB58" s="97"/>
      <c r="CC58" s="97"/>
      <c r="CD58" s="97"/>
    </row>
    <row r="59" spans="1:82" s="3" customFormat="1" ht="15" customHeight="1">
      <c r="A59" s="67">
        <f t="shared" si="0"/>
        <v>55</v>
      </c>
      <c r="B59" s="67" t="s">
        <v>262</v>
      </c>
      <c r="C59" s="9">
        <v>9834</v>
      </c>
      <c r="D59" s="66" t="s">
        <v>317</v>
      </c>
      <c r="E59" s="66">
        <f t="shared" si="1"/>
        <v>1</v>
      </c>
      <c r="F59" s="66"/>
      <c r="G59" s="65" t="s">
        <v>64</v>
      </c>
      <c r="H59" s="39">
        <f t="shared" si="2"/>
        <v>4</v>
      </c>
      <c r="I59" s="39">
        <f t="shared" si="3"/>
        <v>28</v>
      </c>
      <c r="J59" s="25"/>
      <c r="K59" s="14"/>
      <c r="L59" s="77"/>
      <c r="M59" s="77"/>
      <c r="N59" s="77"/>
      <c r="O59" s="77">
        <v>4</v>
      </c>
      <c r="P59" s="77"/>
      <c r="Q59" s="77"/>
      <c r="R59" s="77"/>
      <c r="S59" s="77"/>
      <c r="T59" s="119"/>
      <c r="U59" s="77"/>
      <c r="V59" s="77">
        <v>2</v>
      </c>
      <c r="W59" s="77">
        <v>10</v>
      </c>
      <c r="X59" s="77">
        <v>1</v>
      </c>
      <c r="Y59" s="77">
        <v>1</v>
      </c>
      <c r="Z59" s="77">
        <v>2</v>
      </c>
      <c r="AA59" s="77">
        <v>8</v>
      </c>
      <c r="AB59" s="77">
        <v>4</v>
      </c>
      <c r="AC59" s="77"/>
      <c r="AD59" s="77"/>
      <c r="AE59" s="77">
        <v>12</v>
      </c>
      <c r="AF59" s="77">
        <v>11</v>
      </c>
      <c r="AG59" s="77">
        <v>4</v>
      </c>
      <c r="AH59" s="77">
        <v>2</v>
      </c>
      <c r="AI59" s="77">
        <v>27</v>
      </c>
      <c r="AJ59" s="77"/>
      <c r="AK59" s="77"/>
      <c r="AL59" s="77"/>
      <c r="AM59" s="77"/>
      <c r="AN59" s="77"/>
      <c r="AO59" s="77"/>
      <c r="AP59" s="77">
        <v>33</v>
      </c>
      <c r="AQ59" s="77">
        <v>3</v>
      </c>
      <c r="AR59" s="77">
        <v>6</v>
      </c>
      <c r="AS59" s="77">
        <v>0.25</v>
      </c>
      <c r="AT59" s="77">
        <v>12</v>
      </c>
      <c r="AU59" s="77"/>
      <c r="AV59" s="77"/>
      <c r="AW59" s="77"/>
      <c r="AX59" s="77"/>
      <c r="AY59" s="77"/>
      <c r="AZ59" s="77"/>
      <c r="BA59" s="77">
        <v>0.5</v>
      </c>
      <c r="BB59" s="77">
        <v>40</v>
      </c>
      <c r="BC59" s="77"/>
      <c r="BD59" s="77"/>
      <c r="BE59" s="77"/>
      <c r="BF59" s="77"/>
      <c r="BG59" s="77"/>
      <c r="BH59" s="77"/>
      <c r="BI59" s="77"/>
      <c r="BJ59" s="77"/>
      <c r="BK59" s="77">
        <v>2</v>
      </c>
      <c r="BL59" s="77">
        <v>4</v>
      </c>
      <c r="BM59" s="77"/>
      <c r="BN59" s="77"/>
      <c r="BO59" s="77"/>
      <c r="BP59" s="77"/>
      <c r="BQ59" s="77"/>
      <c r="BR59" s="77"/>
      <c r="BS59" s="77"/>
      <c r="BT59" s="77"/>
      <c r="BU59" s="97"/>
      <c r="BV59" s="97"/>
      <c r="BW59" s="97"/>
      <c r="BX59" s="97"/>
      <c r="BY59" s="97"/>
      <c r="BZ59" s="97"/>
      <c r="CA59" s="97"/>
      <c r="CB59" s="97"/>
      <c r="CC59" s="97"/>
      <c r="CD59" s="97"/>
    </row>
    <row r="60" spans="1:82" ht="15" customHeight="1">
      <c r="A60" s="67">
        <f t="shared" si="0"/>
        <v>56</v>
      </c>
      <c r="B60" s="67" t="s">
        <v>262</v>
      </c>
      <c r="C60" s="67">
        <v>9791</v>
      </c>
      <c r="D60" s="66" t="s">
        <v>318</v>
      </c>
      <c r="E60" s="66">
        <f t="shared" si="1"/>
        <v>1</v>
      </c>
      <c r="F60" s="66"/>
      <c r="G60" s="65" t="s">
        <v>64</v>
      </c>
      <c r="H60" s="39">
        <f t="shared" si="2"/>
        <v>17</v>
      </c>
      <c r="I60" s="39">
        <f t="shared" si="3"/>
        <v>0</v>
      </c>
      <c r="J60" s="25"/>
      <c r="K60" s="119"/>
      <c r="L60" s="77"/>
      <c r="M60" s="77"/>
      <c r="N60" s="77">
        <v>2</v>
      </c>
      <c r="O60" s="77">
        <v>12</v>
      </c>
      <c r="P60" s="77"/>
      <c r="Q60" s="77"/>
      <c r="R60" s="77">
        <v>1</v>
      </c>
      <c r="S60" s="77">
        <v>2</v>
      </c>
      <c r="T60" s="119"/>
      <c r="U60" s="77"/>
      <c r="V60" s="77"/>
      <c r="W60" s="77"/>
      <c r="X60" s="77"/>
      <c r="Y60" s="77"/>
      <c r="Z60" s="77"/>
      <c r="AA60" s="77"/>
      <c r="AB60" s="77"/>
      <c r="AC60" s="77"/>
      <c r="AD60" s="77">
        <v>1</v>
      </c>
      <c r="AE60" s="77"/>
      <c r="AF60" s="77"/>
      <c r="AG60" s="77">
        <v>3</v>
      </c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>
        <v>1</v>
      </c>
      <c r="AZ60" s="77">
        <v>1</v>
      </c>
      <c r="BA60" s="77"/>
      <c r="BB60" s="77"/>
      <c r="BC60" s="77">
        <v>3</v>
      </c>
      <c r="BD60" s="77">
        <v>3</v>
      </c>
      <c r="BE60" s="77"/>
      <c r="BF60" s="77"/>
      <c r="BG60" s="77"/>
      <c r="BH60" s="77"/>
      <c r="BI60" s="77"/>
      <c r="BJ60" s="77"/>
      <c r="BK60" s="77"/>
      <c r="BL60" s="77"/>
      <c r="BM60" s="77"/>
      <c r="BN60" s="77"/>
      <c r="BO60" s="77">
        <v>3</v>
      </c>
      <c r="BP60" s="77">
        <v>2</v>
      </c>
      <c r="BQ60" s="77"/>
      <c r="BR60" s="77"/>
      <c r="BS60" s="77"/>
      <c r="BT60" s="77"/>
      <c r="BU60" s="97"/>
      <c r="BV60" s="97"/>
      <c r="BW60" s="97"/>
      <c r="BX60" s="97"/>
      <c r="BY60" s="97"/>
      <c r="BZ60" s="97"/>
      <c r="CA60" s="97"/>
      <c r="CB60" s="97"/>
      <c r="CC60" s="97"/>
      <c r="CD60" s="97"/>
    </row>
    <row r="61" spans="1:82" ht="15" customHeight="1">
      <c r="A61" s="67">
        <f t="shared" si="0"/>
        <v>57</v>
      </c>
      <c r="B61" s="67" t="s">
        <v>262</v>
      </c>
      <c r="C61" s="67">
        <v>9756</v>
      </c>
      <c r="D61" s="66" t="s">
        <v>319</v>
      </c>
      <c r="E61" s="66">
        <f t="shared" si="1"/>
        <v>1</v>
      </c>
      <c r="F61" s="66"/>
      <c r="G61" s="65" t="s">
        <v>64</v>
      </c>
      <c r="H61" s="39">
        <f t="shared" si="2"/>
        <v>94</v>
      </c>
      <c r="I61" s="39">
        <f t="shared" si="3"/>
        <v>16</v>
      </c>
      <c r="J61" s="25"/>
      <c r="K61" s="120"/>
      <c r="L61" s="77"/>
      <c r="M61" s="77">
        <v>4</v>
      </c>
      <c r="N61" s="77">
        <v>2</v>
      </c>
      <c r="O61" s="77">
        <v>52</v>
      </c>
      <c r="P61" s="77"/>
      <c r="Q61" s="77">
        <v>2</v>
      </c>
      <c r="R61" s="77"/>
      <c r="S61" s="77">
        <v>34</v>
      </c>
      <c r="T61" s="119"/>
      <c r="U61" s="77"/>
      <c r="V61" s="77">
        <v>1</v>
      </c>
      <c r="W61" s="77">
        <v>4</v>
      </c>
      <c r="X61" s="77">
        <v>5</v>
      </c>
      <c r="Y61" s="77"/>
      <c r="Z61" s="77">
        <v>1</v>
      </c>
      <c r="AA61" s="77">
        <v>3</v>
      </c>
      <c r="AB61" s="77">
        <v>2</v>
      </c>
      <c r="AC61" s="77">
        <v>2</v>
      </c>
      <c r="AD61" s="77">
        <v>8</v>
      </c>
      <c r="AE61" s="77">
        <v>2</v>
      </c>
      <c r="AF61" s="77"/>
      <c r="AG61" s="77">
        <v>2</v>
      </c>
      <c r="AH61" s="77"/>
      <c r="AI61" s="77">
        <v>48</v>
      </c>
      <c r="AJ61" s="77"/>
      <c r="AK61" s="77"/>
      <c r="AL61" s="77"/>
      <c r="AM61" s="77"/>
      <c r="AN61" s="77"/>
      <c r="AO61" s="77"/>
      <c r="AP61" s="77"/>
      <c r="AQ61" s="77"/>
      <c r="AR61" s="77"/>
      <c r="AS61" s="77">
        <v>1</v>
      </c>
      <c r="AT61" s="77">
        <v>40</v>
      </c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77">
        <v>1</v>
      </c>
      <c r="BN61" s="77">
        <v>3</v>
      </c>
      <c r="BO61" s="77"/>
      <c r="BP61" s="77"/>
      <c r="BQ61" s="77"/>
      <c r="BR61" s="77"/>
      <c r="BS61" s="77">
        <v>5</v>
      </c>
      <c r="BT61" s="77">
        <v>10</v>
      </c>
      <c r="BU61" s="97"/>
      <c r="BV61" s="97"/>
      <c r="BW61" s="97"/>
      <c r="BX61" s="97"/>
      <c r="BY61" s="97"/>
      <c r="BZ61" s="97"/>
      <c r="CA61" s="97"/>
      <c r="CB61" s="97"/>
      <c r="CC61" s="97"/>
      <c r="CD61" s="97"/>
    </row>
    <row r="62" spans="1:82" s="3" customFormat="1" ht="15" customHeight="1">
      <c r="A62" s="67">
        <f t="shared" si="0"/>
        <v>58</v>
      </c>
      <c r="B62" s="67" t="s">
        <v>262</v>
      </c>
      <c r="C62" s="67">
        <v>9854</v>
      </c>
      <c r="D62" s="66" t="s">
        <v>320</v>
      </c>
      <c r="E62" s="66">
        <f t="shared" si="1"/>
        <v>1</v>
      </c>
      <c r="F62" s="66"/>
      <c r="G62" s="65" t="s">
        <v>64</v>
      </c>
      <c r="H62" s="39">
        <f t="shared" si="2"/>
        <v>187</v>
      </c>
      <c r="I62" s="39">
        <f t="shared" si="3"/>
        <v>158</v>
      </c>
      <c r="J62" s="25"/>
      <c r="K62" s="120"/>
      <c r="L62" s="76">
        <v>16</v>
      </c>
      <c r="M62" s="76">
        <v>27</v>
      </c>
      <c r="N62" s="76">
        <v>20</v>
      </c>
      <c r="O62" s="76">
        <v>24</v>
      </c>
      <c r="P62" s="76">
        <v>23</v>
      </c>
      <c r="Q62" s="76">
        <v>26</v>
      </c>
      <c r="R62" s="76">
        <v>14</v>
      </c>
      <c r="S62" s="76">
        <v>37</v>
      </c>
      <c r="T62" s="120"/>
      <c r="U62" s="76">
        <v>19</v>
      </c>
      <c r="V62" s="76">
        <v>30</v>
      </c>
      <c r="W62" s="76">
        <v>9</v>
      </c>
      <c r="X62" s="76">
        <v>20</v>
      </c>
      <c r="Y62" s="76">
        <v>26</v>
      </c>
      <c r="Z62" s="76">
        <v>26</v>
      </c>
      <c r="AA62" s="76">
        <v>13</v>
      </c>
      <c r="AB62" s="76">
        <v>15</v>
      </c>
      <c r="AC62" s="76">
        <v>57</v>
      </c>
      <c r="AD62" s="76">
        <v>3</v>
      </c>
      <c r="AE62" s="76">
        <v>13</v>
      </c>
      <c r="AF62" s="76"/>
      <c r="AG62" s="76">
        <v>37</v>
      </c>
      <c r="AH62" s="76">
        <v>7</v>
      </c>
      <c r="AI62" s="76">
        <v>132</v>
      </c>
      <c r="AJ62" s="76"/>
      <c r="AK62" s="76">
        <v>2</v>
      </c>
      <c r="AL62" s="76"/>
      <c r="AM62" s="76"/>
      <c r="AN62" s="76"/>
      <c r="AO62" s="76"/>
      <c r="AP62" s="76">
        <v>37</v>
      </c>
      <c r="AQ62" s="76">
        <v>27</v>
      </c>
      <c r="AR62" s="76">
        <v>33</v>
      </c>
      <c r="AS62" s="76">
        <v>3</v>
      </c>
      <c r="AT62" s="76">
        <v>135</v>
      </c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>
        <v>3</v>
      </c>
      <c r="BH62" s="76">
        <v>12</v>
      </c>
      <c r="BI62" s="76"/>
      <c r="BJ62" s="76"/>
      <c r="BK62" s="76">
        <v>9</v>
      </c>
      <c r="BL62" s="76">
        <v>20</v>
      </c>
      <c r="BM62" s="76">
        <v>1</v>
      </c>
      <c r="BN62" s="76">
        <v>22</v>
      </c>
      <c r="BO62" s="76">
        <v>1</v>
      </c>
      <c r="BP62" s="76">
        <v>5</v>
      </c>
      <c r="BQ62" s="76"/>
      <c r="BR62" s="76"/>
      <c r="BS62" s="76">
        <v>1</v>
      </c>
      <c r="BT62" s="76">
        <v>40</v>
      </c>
      <c r="BU62" s="97"/>
      <c r="BV62" s="97"/>
      <c r="BW62" s="97"/>
      <c r="BX62" s="97"/>
      <c r="BY62" s="97"/>
      <c r="BZ62" s="97"/>
      <c r="CA62" s="97"/>
      <c r="CB62" s="97"/>
      <c r="CC62" s="97"/>
      <c r="CD62" s="97"/>
    </row>
    <row r="63" spans="1:82" ht="15" customHeight="1">
      <c r="A63" s="67">
        <f t="shared" si="0"/>
        <v>59</v>
      </c>
      <c r="B63" s="67" t="s">
        <v>262</v>
      </c>
      <c r="C63" s="9">
        <v>9845</v>
      </c>
      <c r="D63" s="66" t="s">
        <v>321</v>
      </c>
      <c r="E63" s="66">
        <f t="shared" si="1"/>
        <v>1</v>
      </c>
      <c r="F63" s="66"/>
      <c r="G63" s="65" t="s">
        <v>64</v>
      </c>
      <c r="H63" s="39">
        <f t="shared" si="2"/>
        <v>10</v>
      </c>
      <c r="I63" s="39">
        <f t="shared" si="3"/>
        <v>2</v>
      </c>
      <c r="J63" s="25"/>
      <c r="K63" s="14"/>
      <c r="L63" s="77"/>
      <c r="M63" s="77"/>
      <c r="N63" s="77">
        <v>4</v>
      </c>
      <c r="O63" s="77">
        <v>2</v>
      </c>
      <c r="P63" s="77"/>
      <c r="Q63" s="77"/>
      <c r="R63" s="77">
        <v>1</v>
      </c>
      <c r="S63" s="77">
        <v>3</v>
      </c>
      <c r="T63" s="119"/>
      <c r="U63" s="77"/>
      <c r="V63" s="77"/>
      <c r="W63" s="77"/>
      <c r="X63" s="77"/>
      <c r="Y63" s="77"/>
      <c r="Z63" s="77">
        <v>1</v>
      </c>
      <c r="AA63" s="77"/>
      <c r="AB63" s="77">
        <v>1</v>
      </c>
      <c r="AC63" s="77"/>
      <c r="AD63" s="77">
        <v>2</v>
      </c>
      <c r="AE63" s="77">
        <v>2</v>
      </c>
      <c r="AF63" s="77"/>
      <c r="AG63" s="77"/>
      <c r="AH63" s="77"/>
      <c r="AI63" s="77">
        <v>8</v>
      </c>
      <c r="AJ63" s="77"/>
      <c r="AK63" s="77"/>
      <c r="AL63" s="77"/>
      <c r="AM63" s="77"/>
      <c r="AN63" s="77"/>
      <c r="AO63" s="77"/>
      <c r="AP63" s="77"/>
      <c r="AQ63" s="77">
        <v>6</v>
      </c>
      <c r="AR63" s="77">
        <v>8</v>
      </c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>
        <v>2</v>
      </c>
      <c r="BD63" s="77">
        <v>2</v>
      </c>
      <c r="BE63" s="77"/>
      <c r="BF63" s="77"/>
      <c r="BG63" s="77">
        <v>1</v>
      </c>
      <c r="BH63" s="77">
        <v>3</v>
      </c>
      <c r="BI63" s="77"/>
      <c r="BJ63" s="77"/>
      <c r="BK63" s="77"/>
      <c r="BL63" s="77"/>
      <c r="BM63" s="77"/>
      <c r="BN63" s="77"/>
      <c r="BO63" s="77">
        <v>3</v>
      </c>
      <c r="BP63" s="77">
        <v>7</v>
      </c>
      <c r="BQ63" s="77">
        <v>2</v>
      </c>
      <c r="BR63" s="77">
        <v>4</v>
      </c>
      <c r="BS63" s="77">
        <v>1</v>
      </c>
      <c r="BT63" s="77">
        <v>2</v>
      </c>
      <c r="BU63" s="97"/>
      <c r="BV63" s="97"/>
      <c r="BW63" s="97"/>
      <c r="BX63" s="97"/>
      <c r="BY63" s="97"/>
      <c r="BZ63" s="97"/>
      <c r="CA63" s="97"/>
      <c r="CB63" s="97"/>
      <c r="CC63" s="97"/>
      <c r="CD63" s="97"/>
    </row>
    <row r="64" spans="1:82" ht="15" customHeight="1">
      <c r="A64" s="67">
        <f t="shared" si="0"/>
        <v>60</v>
      </c>
      <c r="B64" s="67" t="s">
        <v>262</v>
      </c>
      <c r="C64" s="9">
        <v>9832</v>
      </c>
      <c r="D64" s="66" t="s">
        <v>322</v>
      </c>
      <c r="E64" s="66">
        <f t="shared" si="1"/>
        <v>1</v>
      </c>
      <c r="F64" s="66"/>
      <c r="G64" s="65" t="s">
        <v>64</v>
      </c>
      <c r="H64" s="39">
        <f t="shared" si="2"/>
        <v>130</v>
      </c>
      <c r="I64" s="39">
        <f t="shared" si="3"/>
        <v>99</v>
      </c>
      <c r="J64" s="25"/>
      <c r="K64" s="14"/>
      <c r="L64" s="10">
        <v>4</v>
      </c>
      <c r="M64" s="10">
        <v>4</v>
      </c>
      <c r="N64" s="10">
        <v>10</v>
      </c>
      <c r="O64" s="10">
        <v>75</v>
      </c>
      <c r="P64" s="10"/>
      <c r="Q64" s="10">
        <v>5</v>
      </c>
      <c r="R64" s="10">
        <v>10</v>
      </c>
      <c r="S64" s="10">
        <v>22</v>
      </c>
      <c r="T64" s="11"/>
      <c r="U64" s="10">
        <v>10</v>
      </c>
      <c r="V64" s="10">
        <v>4</v>
      </c>
      <c r="W64" s="10">
        <v>20</v>
      </c>
      <c r="X64" s="10">
        <v>22</v>
      </c>
      <c r="Y64" s="10">
        <v>8</v>
      </c>
      <c r="Z64" s="10">
        <v>1</v>
      </c>
      <c r="AA64" s="10">
        <v>11</v>
      </c>
      <c r="AB64" s="10">
        <v>23</v>
      </c>
      <c r="AC64" s="10">
        <v>1</v>
      </c>
      <c r="AD64" s="10">
        <v>8</v>
      </c>
      <c r="AE64" s="10">
        <v>5</v>
      </c>
      <c r="AF64" s="10"/>
      <c r="AG64" s="10">
        <v>24</v>
      </c>
      <c r="AH64" s="10">
        <v>7</v>
      </c>
      <c r="AI64" s="10">
        <v>99</v>
      </c>
      <c r="AJ64" s="12"/>
      <c r="AK64" s="12">
        <v>1</v>
      </c>
      <c r="AL64" s="12">
        <v>1</v>
      </c>
      <c r="AM64" s="12"/>
      <c r="AN64" s="12"/>
      <c r="AO64" s="12">
        <v>1</v>
      </c>
      <c r="AP64" s="12">
        <v>50</v>
      </c>
      <c r="AQ64" s="12">
        <v>31</v>
      </c>
      <c r="AR64" s="12">
        <v>54</v>
      </c>
      <c r="AS64" s="12">
        <v>1</v>
      </c>
      <c r="AT64" s="12">
        <v>40</v>
      </c>
      <c r="AU64" s="12"/>
      <c r="AV64" s="12"/>
      <c r="AW64" s="12"/>
      <c r="AX64" s="12"/>
      <c r="AY64" s="12"/>
      <c r="AZ64" s="12"/>
      <c r="BA64" s="12">
        <v>1</v>
      </c>
      <c r="BB64" s="12">
        <v>25</v>
      </c>
      <c r="BC64" s="12">
        <v>30</v>
      </c>
      <c r="BD64" s="12">
        <v>30</v>
      </c>
      <c r="BE64" s="12"/>
      <c r="BF64" s="12"/>
      <c r="BG64" s="12">
        <v>4</v>
      </c>
      <c r="BH64" s="12">
        <v>16</v>
      </c>
      <c r="BI64" s="12">
        <v>1</v>
      </c>
      <c r="BJ64" s="12">
        <v>20</v>
      </c>
      <c r="BK64" s="12">
        <v>3</v>
      </c>
      <c r="BL64" s="12">
        <v>3</v>
      </c>
      <c r="BM64" s="12">
        <v>2</v>
      </c>
      <c r="BN64" s="12">
        <v>23</v>
      </c>
      <c r="BO64" s="12"/>
      <c r="BP64" s="12"/>
      <c r="BQ64" s="12"/>
      <c r="BR64" s="12"/>
      <c r="BS64" s="12">
        <v>11</v>
      </c>
      <c r="BT64" s="12">
        <v>11</v>
      </c>
      <c r="BU64" s="97"/>
      <c r="BV64" s="97"/>
      <c r="BW64" s="97"/>
      <c r="BX64" s="97"/>
      <c r="BY64" s="97"/>
      <c r="BZ64" s="97"/>
      <c r="CA64" s="97"/>
      <c r="CB64" s="97"/>
      <c r="CC64" s="97"/>
      <c r="CD64" s="97"/>
    </row>
    <row r="65" spans="1:82" s="3" customFormat="1" ht="15" customHeight="1">
      <c r="A65" s="67">
        <f t="shared" si="0"/>
        <v>61</v>
      </c>
      <c r="B65" s="67" t="s">
        <v>262</v>
      </c>
      <c r="C65" s="9">
        <v>9848</v>
      </c>
      <c r="D65" s="66" t="s">
        <v>323</v>
      </c>
      <c r="E65" s="66" t="str">
        <f t="shared" si="1"/>
        <v/>
      </c>
      <c r="F65" s="66"/>
      <c r="G65" s="65" t="s">
        <v>66</v>
      </c>
      <c r="H65" s="39">
        <f t="shared" si="2"/>
        <v>16</v>
      </c>
      <c r="I65" s="39">
        <f t="shared" si="3"/>
        <v>16</v>
      </c>
      <c r="J65" s="25"/>
      <c r="K65" s="14"/>
      <c r="L65" s="77"/>
      <c r="M65" s="77">
        <v>3</v>
      </c>
      <c r="N65" s="77">
        <v>2</v>
      </c>
      <c r="O65" s="77">
        <v>4</v>
      </c>
      <c r="P65" s="77"/>
      <c r="Q65" s="77">
        <v>3</v>
      </c>
      <c r="R65" s="77">
        <v>2</v>
      </c>
      <c r="S65" s="77">
        <v>2</v>
      </c>
      <c r="T65" s="119"/>
      <c r="U65" s="77"/>
      <c r="V65" s="77">
        <v>3</v>
      </c>
      <c r="W65" s="77">
        <v>4</v>
      </c>
      <c r="X65" s="77"/>
      <c r="Y65" s="77">
        <v>2</v>
      </c>
      <c r="Z65" s="77">
        <v>3</v>
      </c>
      <c r="AA65" s="77">
        <v>4</v>
      </c>
      <c r="AB65" s="77"/>
      <c r="AC65" s="77"/>
      <c r="AD65" s="77"/>
      <c r="AE65" s="77"/>
      <c r="AF65" s="77"/>
      <c r="AG65" s="77">
        <v>15</v>
      </c>
      <c r="AH65" s="77">
        <v>6</v>
      </c>
      <c r="AI65" s="77">
        <v>27</v>
      </c>
      <c r="AJ65" s="77">
        <v>1</v>
      </c>
      <c r="AK65" s="77"/>
      <c r="AL65" s="77">
        <v>1</v>
      </c>
      <c r="AM65" s="77"/>
      <c r="AN65" s="77"/>
      <c r="AO65" s="77"/>
      <c r="AP65" s="77"/>
      <c r="AQ65" s="77">
        <v>10</v>
      </c>
      <c r="AR65" s="77">
        <v>6</v>
      </c>
      <c r="AS65" s="77"/>
      <c r="AT65" s="77"/>
      <c r="AU65" s="77"/>
      <c r="AV65" s="77"/>
      <c r="AW65" s="77">
        <v>1</v>
      </c>
      <c r="AX65" s="77">
        <v>1</v>
      </c>
      <c r="AY65" s="77"/>
      <c r="AZ65" s="77"/>
      <c r="BA65" s="77"/>
      <c r="BB65" s="77"/>
      <c r="BC65" s="77">
        <v>1</v>
      </c>
      <c r="BD65" s="77">
        <v>1</v>
      </c>
      <c r="BE65" s="77"/>
      <c r="BF65" s="77"/>
      <c r="BG65" s="77">
        <v>3</v>
      </c>
      <c r="BH65" s="77">
        <v>3</v>
      </c>
      <c r="BI65" s="77"/>
      <c r="BJ65" s="77"/>
      <c r="BK65" s="77">
        <v>3</v>
      </c>
      <c r="BL65" s="77">
        <v>1</v>
      </c>
      <c r="BM65" s="77"/>
      <c r="BN65" s="77"/>
      <c r="BO65" s="77">
        <v>1</v>
      </c>
      <c r="BP65" s="77">
        <v>25</v>
      </c>
      <c r="BQ65" s="77"/>
      <c r="BR65" s="77"/>
      <c r="BS65" s="77"/>
      <c r="BT65" s="77"/>
      <c r="BU65" s="97"/>
      <c r="BV65" s="97"/>
      <c r="BW65" s="97"/>
      <c r="BX65" s="97"/>
      <c r="BY65" s="97"/>
      <c r="BZ65" s="97"/>
      <c r="CA65" s="97"/>
      <c r="CB65" s="97"/>
      <c r="CC65" s="97"/>
      <c r="CD65" s="97"/>
    </row>
    <row r="66" spans="1:82" ht="15" customHeight="1">
      <c r="A66" s="67">
        <f t="shared" si="0"/>
        <v>62</v>
      </c>
      <c r="B66" s="69" t="s">
        <v>262</v>
      </c>
      <c r="C66" s="69">
        <v>9821</v>
      </c>
      <c r="D66" s="70" t="s">
        <v>324</v>
      </c>
      <c r="E66" s="66" t="str">
        <f>IF(G66="Y",1,"")</f>
        <v/>
      </c>
      <c r="F66" s="66"/>
      <c r="G66" s="65" t="s">
        <v>66</v>
      </c>
      <c r="H66" s="39">
        <f t="shared" si="2"/>
        <v>15</v>
      </c>
      <c r="I66" s="39">
        <f t="shared" si="3"/>
        <v>0</v>
      </c>
      <c r="J66" s="25"/>
      <c r="K66" s="120"/>
      <c r="L66" s="77"/>
      <c r="M66" s="77">
        <v>1</v>
      </c>
      <c r="N66" s="77">
        <v>4</v>
      </c>
      <c r="O66" s="77">
        <v>4</v>
      </c>
      <c r="P66" s="77"/>
      <c r="Q66" s="77"/>
      <c r="R66" s="77">
        <v>4</v>
      </c>
      <c r="S66" s="77">
        <v>2</v>
      </c>
      <c r="T66" s="119"/>
      <c r="U66" s="77"/>
      <c r="V66" s="77"/>
      <c r="W66" s="77"/>
      <c r="X66" s="77"/>
      <c r="Y66" s="77"/>
      <c r="Z66" s="77"/>
      <c r="AA66" s="77"/>
      <c r="AB66" s="77"/>
      <c r="AC66" s="77"/>
      <c r="AD66" s="77">
        <v>1</v>
      </c>
      <c r="AE66" s="77">
        <v>8</v>
      </c>
      <c r="AF66" s="77"/>
      <c r="AG66" s="77">
        <v>9</v>
      </c>
      <c r="AH66" s="77">
        <v>2</v>
      </c>
      <c r="AI66" s="77">
        <v>16</v>
      </c>
      <c r="AJ66" s="77"/>
      <c r="AK66" s="77"/>
      <c r="AL66" s="77"/>
      <c r="AM66" s="77"/>
      <c r="AN66" s="77"/>
      <c r="AO66" s="77"/>
      <c r="AP66" s="77">
        <v>9</v>
      </c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>
        <v>2</v>
      </c>
      <c r="BD66" s="77">
        <v>2</v>
      </c>
      <c r="BE66" s="77"/>
      <c r="BF66" s="77"/>
      <c r="BG66" s="77"/>
      <c r="BH66" s="77"/>
      <c r="BI66" s="77"/>
      <c r="BJ66" s="77"/>
      <c r="BK66" s="77">
        <v>1</v>
      </c>
      <c r="BL66" s="77">
        <v>4</v>
      </c>
      <c r="BM66" s="77"/>
      <c r="BN66" s="77"/>
      <c r="BO66" s="77">
        <v>1</v>
      </c>
      <c r="BP66" s="77">
        <v>2</v>
      </c>
      <c r="BQ66" s="77"/>
      <c r="BR66" s="77"/>
      <c r="BS66" s="77"/>
      <c r="BT66" s="77"/>
      <c r="BU66" s="97"/>
      <c r="BV66" s="97"/>
      <c r="BW66" s="97"/>
      <c r="BX66" s="97"/>
      <c r="BY66" s="97"/>
      <c r="BZ66" s="97"/>
      <c r="CA66" s="97"/>
      <c r="CB66" s="97"/>
      <c r="CC66" s="97"/>
      <c r="CD66" s="97"/>
    </row>
    <row r="67" spans="1:82" s="3" customFormat="1" ht="15" customHeight="1">
      <c r="A67" s="186" t="s">
        <v>57</v>
      </c>
      <c r="B67" s="186"/>
      <c r="C67" s="186"/>
      <c r="D67" s="186"/>
      <c r="E67" s="66" t="str">
        <f>IF(G67="Y",1,"")</f>
        <v/>
      </c>
      <c r="F67" s="66"/>
      <c r="G67" s="15"/>
      <c r="H67" s="39">
        <f>SUM(H5:H66)</f>
        <v>3747</v>
      </c>
      <c r="I67" s="39">
        <f t="shared" ref="I67:BT67" si="4">SUM(I5:I66)</f>
        <v>1745</v>
      </c>
      <c r="J67" s="39">
        <f t="shared" si="4"/>
        <v>0</v>
      </c>
      <c r="K67" s="39">
        <f t="shared" si="4"/>
        <v>353</v>
      </c>
      <c r="L67" s="39">
        <f t="shared" si="4"/>
        <v>72</v>
      </c>
      <c r="M67" s="39">
        <f t="shared" si="4"/>
        <v>264</v>
      </c>
      <c r="N67" s="39">
        <f t="shared" si="4"/>
        <v>476</v>
      </c>
      <c r="O67" s="39">
        <f t="shared" si="4"/>
        <v>1334</v>
      </c>
      <c r="P67" s="39">
        <f t="shared" si="4"/>
        <v>82</v>
      </c>
      <c r="Q67" s="39">
        <f t="shared" si="4"/>
        <v>197</v>
      </c>
      <c r="R67" s="39">
        <f t="shared" si="4"/>
        <v>324</v>
      </c>
      <c r="S67" s="39">
        <f t="shared" si="4"/>
        <v>645</v>
      </c>
      <c r="T67" s="39">
        <f t="shared" si="4"/>
        <v>254</v>
      </c>
      <c r="U67" s="39">
        <f t="shared" si="4"/>
        <v>98</v>
      </c>
      <c r="V67" s="39">
        <f t="shared" si="4"/>
        <v>175</v>
      </c>
      <c r="W67" s="39">
        <f t="shared" si="4"/>
        <v>215</v>
      </c>
      <c r="X67" s="39">
        <f t="shared" si="4"/>
        <v>348</v>
      </c>
      <c r="Y67" s="39">
        <f t="shared" si="4"/>
        <v>118</v>
      </c>
      <c r="Z67" s="39">
        <f t="shared" si="4"/>
        <v>140</v>
      </c>
      <c r="AA67" s="39">
        <f t="shared" si="4"/>
        <v>173</v>
      </c>
      <c r="AB67" s="39">
        <f t="shared" si="4"/>
        <v>224</v>
      </c>
      <c r="AC67" s="39">
        <f t="shared" si="4"/>
        <v>243</v>
      </c>
      <c r="AD67" s="39">
        <f t="shared" si="4"/>
        <v>151</v>
      </c>
      <c r="AE67" s="39">
        <f t="shared" si="4"/>
        <v>142</v>
      </c>
      <c r="AF67" s="39">
        <f t="shared" si="4"/>
        <v>88</v>
      </c>
      <c r="AG67" s="39">
        <f t="shared" si="4"/>
        <v>507.5</v>
      </c>
      <c r="AH67" s="39">
        <f t="shared" si="4"/>
        <v>189.7</v>
      </c>
      <c r="AI67" s="39">
        <f t="shared" si="4"/>
        <v>3172.7</v>
      </c>
      <c r="AJ67" s="39">
        <f t="shared" si="4"/>
        <v>17</v>
      </c>
      <c r="AK67" s="39">
        <f t="shared" si="4"/>
        <v>22</v>
      </c>
      <c r="AL67" s="39">
        <f t="shared" si="4"/>
        <v>11</v>
      </c>
      <c r="AM67" s="39">
        <f t="shared" si="4"/>
        <v>0</v>
      </c>
      <c r="AN67" s="39">
        <f t="shared" si="4"/>
        <v>13</v>
      </c>
      <c r="AO67" s="39">
        <f t="shared" si="4"/>
        <v>6</v>
      </c>
      <c r="AP67" s="39">
        <f t="shared" si="4"/>
        <v>615</v>
      </c>
      <c r="AQ67" s="39">
        <f t="shared" si="4"/>
        <v>330</v>
      </c>
      <c r="AR67" s="39">
        <f t="shared" si="4"/>
        <v>1078</v>
      </c>
      <c r="AS67" s="39">
        <f t="shared" si="4"/>
        <v>41.05</v>
      </c>
      <c r="AT67" s="39">
        <f t="shared" si="4"/>
        <v>1583</v>
      </c>
      <c r="AU67" s="39">
        <f t="shared" si="4"/>
        <v>12</v>
      </c>
      <c r="AV67" s="39">
        <f t="shared" si="4"/>
        <v>19</v>
      </c>
      <c r="AW67" s="39">
        <f t="shared" si="4"/>
        <v>9</v>
      </c>
      <c r="AX67" s="39">
        <f t="shared" si="4"/>
        <v>183.5</v>
      </c>
      <c r="AY67" s="39">
        <f t="shared" si="4"/>
        <v>17</v>
      </c>
      <c r="AZ67" s="39">
        <f t="shared" si="4"/>
        <v>46</v>
      </c>
      <c r="BA67" s="39">
        <f t="shared" si="4"/>
        <v>13.5</v>
      </c>
      <c r="BB67" s="39">
        <f t="shared" si="4"/>
        <v>225</v>
      </c>
      <c r="BC67" s="39">
        <f t="shared" si="4"/>
        <v>384</v>
      </c>
      <c r="BD67" s="39">
        <f t="shared" si="4"/>
        <v>459</v>
      </c>
      <c r="BE67" s="39">
        <f t="shared" si="4"/>
        <v>14</v>
      </c>
      <c r="BF67" s="39">
        <f t="shared" si="4"/>
        <v>275</v>
      </c>
      <c r="BG67" s="39">
        <f t="shared" si="4"/>
        <v>114</v>
      </c>
      <c r="BH67" s="39">
        <f t="shared" si="4"/>
        <v>260.5</v>
      </c>
      <c r="BI67" s="39">
        <f t="shared" si="4"/>
        <v>7</v>
      </c>
      <c r="BJ67" s="39">
        <f t="shared" si="4"/>
        <v>137</v>
      </c>
      <c r="BK67" s="39">
        <f t="shared" si="4"/>
        <v>158</v>
      </c>
      <c r="BL67" s="39">
        <f t="shared" si="4"/>
        <v>256</v>
      </c>
      <c r="BM67" s="39">
        <f t="shared" si="4"/>
        <v>35.5</v>
      </c>
      <c r="BN67" s="39">
        <f t="shared" si="4"/>
        <v>478</v>
      </c>
      <c r="BO67" s="39">
        <f t="shared" si="4"/>
        <v>163</v>
      </c>
      <c r="BP67" s="39">
        <f t="shared" si="4"/>
        <v>425.5</v>
      </c>
      <c r="BQ67" s="39">
        <f t="shared" si="4"/>
        <v>26</v>
      </c>
      <c r="BR67" s="39">
        <f t="shared" si="4"/>
        <v>206.5</v>
      </c>
      <c r="BS67" s="39">
        <f t="shared" si="4"/>
        <v>213</v>
      </c>
      <c r="BT67" s="39">
        <f t="shared" si="4"/>
        <v>476</v>
      </c>
      <c r="BU67" s="97"/>
      <c r="BV67" s="97"/>
      <c r="BW67" s="97"/>
      <c r="BX67" s="97"/>
      <c r="BY67" s="97"/>
      <c r="BZ67" s="97"/>
      <c r="CA67" s="97"/>
      <c r="CB67" s="97"/>
      <c r="CC67" s="97"/>
      <c r="CD67" s="97"/>
    </row>
    <row r="68" spans="1:82" s="3" customFormat="1" ht="15" customHeight="1">
      <c r="A68" s="185" t="s">
        <v>58</v>
      </c>
      <c r="B68" s="185"/>
      <c r="C68" s="185"/>
      <c r="D68" s="185"/>
      <c r="E68" s="66" t="str">
        <f>IF(G68="Y",1,"")</f>
        <v/>
      </c>
      <c r="F68" s="66"/>
      <c r="G68" s="67"/>
      <c r="H68" s="39">
        <v>3946</v>
      </c>
      <c r="I68" s="39">
        <v>1646</v>
      </c>
      <c r="J68" s="25">
        <v>0</v>
      </c>
      <c r="K68" s="43">
        <v>353</v>
      </c>
      <c r="L68" s="43">
        <v>120</v>
      </c>
      <c r="M68" s="43">
        <v>266</v>
      </c>
      <c r="N68" s="43">
        <v>534</v>
      </c>
      <c r="O68" s="43">
        <v>1375</v>
      </c>
      <c r="P68" s="43">
        <v>104</v>
      </c>
      <c r="Q68" s="43">
        <v>199</v>
      </c>
      <c r="R68" s="43">
        <v>342</v>
      </c>
      <c r="S68" s="43">
        <v>618</v>
      </c>
      <c r="T68" s="43">
        <v>265</v>
      </c>
      <c r="U68" s="43">
        <v>93</v>
      </c>
      <c r="V68" s="43">
        <v>146</v>
      </c>
      <c r="W68" s="43">
        <v>220</v>
      </c>
      <c r="X68" s="43">
        <v>297</v>
      </c>
      <c r="Y68" s="43">
        <v>109</v>
      </c>
      <c r="Z68" s="43">
        <v>105</v>
      </c>
      <c r="AA68" s="43">
        <v>186</v>
      </c>
      <c r="AB68" s="43">
        <v>225</v>
      </c>
      <c r="AC68" s="43">
        <v>224</v>
      </c>
      <c r="AD68" s="43">
        <v>155</v>
      </c>
      <c r="AE68" s="43">
        <v>130</v>
      </c>
      <c r="AF68" s="43">
        <v>103</v>
      </c>
      <c r="AG68" s="43">
        <v>487</v>
      </c>
      <c r="AH68" s="43">
        <v>219.7</v>
      </c>
      <c r="AI68" s="43">
        <v>3150.01</v>
      </c>
      <c r="AJ68" s="43">
        <v>24</v>
      </c>
      <c r="AK68" s="43">
        <v>21</v>
      </c>
      <c r="AL68" s="43">
        <v>7</v>
      </c>
      <c r="AM68" s="43">
        <v>0</v>
      </c>
      <c r="AN68" s="43">
        <v>11</v>
      </c>
      <c r="AO68" s="43">
        <v>10</v>
      </c>
      <c r="AP68" s="43">
        <v>509</v>
      </c>
      <c r="AQ68" s="43">
        <v>355.7</v>
      </c>
      <c r="AR68" s="43">
        <v>994.5</v>
      </c>
      <c r="AS68" s="44">
        <v>41.8</v>
      </c>
      <c r="AT68" s="45">
        <v>1544</v>
      </c>
      <c r="AU68" s="45">
        <v>14</v>
      </c>
      <c r="AV68" s="45">
        <v>40</v>
      </c>
      <c r="AW68" s="45">
        <v>11</v>
      </c>
      <c r="AX68" s="45">
        <v>175.5</v>
      </c>
      <c r="AY68" s="45">
        <v>4</v>
      </c>
      <c r="AZ68" s="45">
        <v>15</v>
      </c>
      <c r="BA68" s="45">
        <v>10</v>
      </c>
      <c r="BB68" s="45">
        <v>197</v>
      </c>
      <c r="BC68" s="45">
        <v>357</v>
      </c>
      <c r="BD68" s="45">
        <v>505</v>
      </c>
      <c r="BE68" s="45">
        <v>12</v>
      </c>
      <c r="BF68" s="45">
        <v>267</v>
      </c>
      <c r="BG68" s="45">
        <v>146</v>
      </c>
      <c r="BH68" s="45">
        <v>317.5</v>
      </c>
      <c r="BI68" s="45">
        <v>8</v>
      </c>
      <c r="BJ68" s="45">
        <v>167</v>
      </c>
      <c r="BK68" s="45">
        <v>168</v>
      </c>
      <c r="BL68" s="45">
        <v>290</v>
      </c>
      <c r="BM68" s="45">
        <v>36.5</v>
      </c>
      <c r="BN68" s="45">
        <v>507.5</v>
      </c>
      <c r="BO68" s="45">
        <v>149</v>
      </c>
      <c r="BP68" s="45">
        <v>410.5</v>
      </c>
      <c r="BQ68" s="45">
        <v>21</v>
      </c>
      <c r="BR68" s="45">
        <v>170</v>
      </c>
      <c r="BS68" s="45">
        <v>306</v>
      </c>
      <c r="BT68" s="46">
        <v>516</v>
      </c>
      <c r="BU68" s="97"/>
      <c r="BV68" s="97"/>
      <c r="BW68" s="97"/>
      <c r="BX68" s="97"/>
      <c r="BY68" s="97"/>
      <c r="BZ68" s="97"/>
      <c r="CA68" s="97"/>
      <c r="CB68" s="97"/>
      <c r="CC68" s="97"/>
      <c r="CD68" s="97"/>
    </row>
    <row r="69" spans="1:82" s="3" customFormat="1" ht="15" customHeight="1">
      <c r="A69" s="154" t="s">
        <v>59</v>
      </c>
      <c r="B69" s="170"/>
      <c r="C69" s="170"/>
      <c r="D69" s="155"/>
      <c r="E69" s="66" t="str">
        <f>IF(G69="Y",1,"")</f>
        <v/>
      </c>
      <c r="F69" s="66"/>
      <c r="G69" s="67"/>
      <c r="H69" s="26">
        <f>IF(H67=0,"",H67/H68)</f>
        <v>0.9495691839837811</v>
      </c>
      <c r="I69" s="26">
        <f t="shared" ref="I69:BT69" si="5">IF(I67=0,"",I67/I68)</f>
        <v>1.060145808019441</v>
      </c>
      <c r="J69" s="26" t="str">
        <f t="shared" si="5"/>
        <v/>
      </c>
      <c r="K69" s="26">
        <f t="shared" si="5"/>
        <v>1</v>
      </c>
      <c r="L69" s="26">
        <f t="shared" si="5"/>
        <v>0.6</v>
      </c>
      <c r="M69" s="26">
        <f t="shared" si="5"/>
        <v>0.99248120300751874</v>
      </c>
      <c r="N69" s="26">
        <f t="shared" si="5"/>
        <v>0.89138576779026213</v>
      </c>
      <c r="O69" s="26">
        <f t="shared" si="5"/>
        <v>0.97018181818181815</v>
      </c>
      <c r="P69" s="26">
        <f t="shared" si="5"/>
        <v>0.78846153846153844</v>
      </c>
      <c r="Q69" s="26">
        <f t="shared" si="5"/>
        <v>0.98994974874371855</v>
      </c>
      <c r="R69" s="26">
        <f t="shared" si="5"/>
        <v>0.94736842105263153</v>
      </c>
      <c r="S69" s="26">
        <f t="shared" si="5"/>
        <v>1.0436893203883495</v>
      </c>
      <c r="T69" s="26">
        <f t="shared" si="5"/>
        <v>0.95849056603773586</v>
      </c>
      <c r="U69" s="26">
        <f t="shared" si="5"/>
        <v>1.053763440860215</v>
      </c>
      <c r="V69" s="26">
        <f t="shared" si="5"/>
        <v>1.1986301369863013</v>
      </c>
      <c r="W69" s="26">
        <f t="shared" si="5"/>
        <v>0.97727272727272729</v>
      </c>
      <c r="X69" s="26">
        <f t="shared" si="5"/>
        <v>1.1717171717171717</v>
      </c>
      <c r="Y69" s="26">
        <f t="shared" si="5"/>
        <v>1.0825688073394495</v>
      </c>
      <c r="Z69" s="26">
        <f t="shared" si="5"/>
        <v>1.3333333333333333</v>
      </c>
      <c r="AA69" s="26">
        <f t="shared" si="5"/>
        <v>0.93010752688172038</v>
      </c>
      <c r="AB69" s="26">
        <f t="shared" si="5"/>
        <v>0.99555555555555553</v>
      </c>
      <c r="AC69" s="26">
        <f t="shared" si="5"/>
        <v>1.0848214285714286</v>
      </c>
      <c r="AD69" s="26">
        <f t="shared" si="5"/>
        <v>0.97419354838709682</v>
      </c>
      <c r="AE69" s="26">
        <f t="shared" si="5"/>
        <v>1.0923076923076922</v>
      </c>
      <c r="AF69" s="26">
        <f t="shared" si="5"/>
        <v>0.85436893203883491</v>
      </c>
      <c r="AG69" s="26">
        <f t="shared" si="5"/>
        <v>1.0420944558521561</v>
      </c>
      <c r="AH69" s="26">
        <f t="shared" si="5"/>
        <v>0.8634501593081475</v>
      </c>
      <c r="AI69" s="26">
        <f t="shared" si="5"/>
        <v>1.007203151736026</v>
      </c>
      <c r="AJ69" s="26">
        <f t="shared" si="5"/>
        <v>0.70833333333333337</v>
      </c>
      <c r="AK69" s="26">
        <f t="shared" si="5"/>
        <v>1.0476190476190477</v>
      </c>
      <c r="AL69" s="26">
        <f t="shared" si="5"/>
        <v>1.5714285714285714</v>
      </c>
      <c r="AM69" s="26" t="str">
        <f t="shared" si="5"/>
        <v/>
      </c>
      <c r="AN69" s="26">
        <f t="shared" si="5"/>
        <v>1.1818181818181819</v>
      </c>
      <c r="AO69" s="26">
        <f t="shared" si="5"/>
        <v>0.6</v>
      </c>
      <c r="AP69" s="26">
        <f t="shared" si="5"/>
        <v>1.2082514734774066</v>
      </c>
      <c r="AQ69" s="26">
        <f t="shared" si="5"/>
        <v>0.92774810233342708</v>
      </c>
      <c r="AR69" s="26">
        <f t="shared" si="5"/>
        <v>1.0839617898441427</v>
      </c>
      <c r="AS69" s="26">
        <f t="shared" si="5"/>
        <v>0.98205741626794263</v>
      </c>
      <c r="AT69" s="26">
        <f t="shared" si="5"/>
        <v>1.025259067357513</v>
      </c>
      <c r="AU69" s="26">
        <f t="shared" si="5"/>
        <v>0.8571428571428571</v>
      </c>
      <c r="AV69" s="26">
        <f t="shared" si="5"/>
        <v>0.47499999999999998</v>
      </c>
      <c r="AW69" s="26">
        <f t="shared" si="5"/>
        <v>0.81818181818181823</v>
      </c>
      <c r="AX69" s="26">
        <f t="shared" si="5"/>
        <v>1.0455840455840455</v>
      </c>
      <c r="AY69" s="26">
        <f t="shared" si="5"/>
        <v>4.25</v>
      </c>
      <c r="AZ69" s="26">
        <f t="shared" si="5"/>
        <v>3.0666666666666669</v>
      </c>
      <c r="BA69" s="26">
        <f t="shared" si="5"/>
        <v>1.35</v>
      </c>
      <c r="BB69" s="26">
        <f t="shared" si="5"/>
        <v>1.1421319796954315</v>
      </c>
      <c r="BC69" s="26">
        <f t="shared" si="5"/>
        <v>1.0756302521008403</v>
      </c>
      <c r="BD69" s="26">
        <f t="shared" si="5"/>
        <v>0.90891089108910894</v>
      </c>
      <c r="BE69" s="26">
        <f t="shared" si="5"/>
        <v>1.1666666666666667</v>
      </c>
      <c r="BF69" s="26">
        <f t="shared" si="5"/>
        <v>1.0299625468164795</v>
      </c>
      <c r="BG69" s="26">
        <f t="shared" si="5"/>
        <v>0.78082191780821919</v>
      </c>
      <c r="BH69" s="26">
        <f t="shared" si="5"/>
        <v>0.82047244094488192</v>
      </c>
      <c r="BI69" s="26">
        <f t="shared" si="5"/>
        <v>0.875</v>
      </c>
      <c r="BJ69" s="26">
        <f t="shared" si="5"/>
        <v>0.82035928143712578</v>
      </c>
      <c r="BK69" s="26">
        <f t="shared" si="5"/>
        <v>0.94047619047619047</v>
      </c>
      <c r="BL69" s="26">
        <f t="shared" si="5"/>
        <v>0.88275862068965516</v>
      </c>
      <c r="BM69" s="26">
        <f t="shared" si="5"/>
        <v>0.9726027397260274</v>
      </c>
      <c r="BN69" s="26">
        <f t="shared" si="5"/>
        <v>0.94187192118226604</v>
      </c>
      <c r="BO69" s="26">
        <f t="shared" si="5"/>
        <v>1.0939597315436242</v>
      </c>
      <c r="BP69" s="26">
        <f t="shared" si="5"/>
        <v>1.0365408038976858</v>
      </c>
      <c r="BQ69" s="26">
        <f t="shared" si="5"/>
        <v>1.2380952380952381</v>
      </c>
      <c r="BR69" s="26">
        <f t="shared" si="5"/>
        <v>1.2147058823529411</v>
      </c>
      <c r="BS69" s="26">
        <f t="shared" si="5"/>
        <v>0.69607843137254899</v>
      </c>
      <c r="BT69" s="26">
        <f t="shared" si="5"/>
        <v>0.92248062015503873</v>
      </c>
      <c r="BU69" s="97"/>
      <c r="BV69" s="97"/>
      <c r="BW69" s="97"/>
      <c r="BX69" s="97"/>
      <c r="BY69" s="97"/>
      <c r="BZ69" s="97"/>
      <c r="CA69" s="97"/>
      <c r="CB69" s="97"/>
      <c r="CC69" s="97"/>
      <c r="CD69" s="97"/>
    </row>
    <row r="70" spans="1:82">
      <c r="A70" s="97"/>
      <c r="B70" s="97"/>
      <c r="C70" s="97"/>
      <c r="D70" s="97"/>
      <c r="E70" s="97"/>
      <c r="F70" s="97"/>
      <c r="G70" s="99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  <c r="AT70" s="97"/>
      <c r="AU70" s="97"/>
      <c r="AV70" s="97"/>
      <c r="AW70" s="97"/>
      <c r="AX70" s="97"/>
      <c r="AY70" s="97"/>
      <c r="AZ70" s="97"/>
      <c r="BA70" s="97"/>
      <c r="BB70" s="97"/>
      <c r="BC70" s="97"/>
      <c r="BD70" s="97"/>
      <c r="BE70" s="97"/>
      <c r="BF70" s="97"/>
      <c r="BG70" s="97"/>
      <c r="BH70" s="97"/>
      <c r="BI70" s="97"/>
      <c r="BJ70" s="97"/>
      <c r="BK70" s="97"/>
      <c r="BL70" s="100"/>
      <c r="BM70" s="97"/>
      <c r="BN70" s="97"/>
      <c r="BO70" s="97"/>
      <c r="BP70" s="97"/>
      <c r="BQ70" s="97"/>
      <c r="BR70" s="97"/>
      <c r="BS70" s="97"/>
      <c r="BT70" s="97"/>
      <c r="BU70" s="97"/>
      <c r="BV70" s="97"/>
      <c r="BW70" s="97"/>
      <c r="BX70" s="97"/>
      <c r="BY70" s="97"/>
      <c r="BZ70" s="97"/>
      <c r="CA70" s="97"/>
      <c r="CB70" s="97"/>
      <c r="CC70" s="97"/>
      <c r="CD70" s="97"/>
    </row>
    <row r="71" spans="1:82">
      <c r="A71" s="97"/>
      <c r="B71" s="97"/>
      <c r="C71" s="97"/>
      <c r="D71" s="17" t="s">
        <v>141</v>
      </c>
      <c r="E71" s="17"/>
      <c r="F71" s="17"/>
      <c r="G71" s="53">
        <f>SUM(E5:E66)</f>
        <v>38</v>
      </c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7"/>
      <c r="AM71" s="97"/>
      <c r="AN71" s="97"/>
      <c r="AO71" s="97"/>
      <c r="AP71" s="97"/>
      <c r="AQ71" s="97"/>
      <c r="AR71" s="97"/>
      <c r="AS71" s="97"/>
      <c r="AT71" s="97"/>
      <c r="AU71" s="97"/>
      <c r="AV71" s="97"/>
      <c r="AW71" s="97"/>
      <c r="AX71" s="97"/>
      <c r="AY71" s="97"/>
      <c r="AZ71" s="97"/>
      <c r="BA71" s="97"/>
      <c r="BB71" s="97"/>
      <c r="BC71" s="97"/>
      <c r="BD71" s="97"/>
      <c r="BE71" s="97"/>
      <c r="BF71" s="97"/>
      <c r="BG71" s="97"/>
      <c r="BH71" s="97"/>
      <c r="BI71" s="97"/>
      <c r="BJ71" s="97"/>
      <c r="BK71" s="97"/>
      <c r="BL71" s="100"/>
      <c r="BM71" s="97"/>
      <c r="BN71" s="97"/>
      <c r="BO71" s="97"/>
      <c r="BP71" s="97"/>
      <c r="BQ71" s="97"/>
      <c r="BR71" s="97"/>
      <c r="BS71" s="97"/>
      <c r="BT71" s="97"/>
      <c r="BU71" s="97"/>
      <c r="BV71" s="97"/>
      <c r="BW71" s="97"/>
      <c r="BX71" s="97"/>
      <c r="BY71" s="97"/>
      <c r="BZ71" s="97"/>
      <c r="CA71" s="97"/>
      <c r="CB71" s="97"/>
      <c r="CC71" s="97"/>
      <c r="CD71" s="97"/>
    </row>
    <row r="72" spans="1:82">
      <c r="A72" s="97"/>
      <c r="B72" s="97"/>
      <c r="C72" s="97"/>
      <c r="D72" s="17" t="s">
        <v>142</v>
      </c>
      <c r="E72" s="17"/>
      <c r="F72" s="17"/>
      <c r="G72" s="54">
        <f>+G71/A66</f>
        <v>0.61290322580645162</v>
      </c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7"/>
      <c r="AM72" s="97"/>
      <c r="AN72" s="97"/>
      <c r="AO72" s="97"/>
      <c r="AP72" s="97"/>
      <c r="AQ72" s="97"/>
      <c r="AR72" s="97"/>
      <c r="AS72" s="97"/>
      <c r="AT72" s="97"/>
      <c r="AU72" s="97"/>
      <c r="AV72" s="97"/>
      <c r="AW72" s="97"/>
      <c r="AX72" s="97"/>
      <c r="AY72" s="97"/>
      <c r="AZ72" s="97"/>
      <c r="BA72" s="97"/>
      <c r="BB72" s="97"/>
      <c r="BC72" s="97"/>
      <c r="BD72" s="97"/>
      <c r="BE72" s="97"/>
      <c r="BF72" s="97"/>
      <c r="BG72" s="97"/>
      <c r="BH72" s="97"/>
      <c r="BI72" s="97"/>
      <c r="BJ72" s="97"/>
      <c r="BK72" s="97"/>
      <c r="BL72" s="100"/>
      <c r="BM72" s="97"/>
      <c r="BN72" s="97"/>
      <c r="BO72" s="97"/>
      <c r="BP72" s="97"/>
      <c r="BQ72" s="97"/>
      <c r="BR72" s="97"/>
      <c r="BS72" s="97"/>
      <c r="BT72" s="97"/>
      <c r="BU72" s="97"/>
      <c r="BV72" s="97"/>
      <c r="BW72" s="97"/>
      <c r="BX72" s="97"/>
      <c r="BY72" s="97"/>
      <c r="BZ72" s="97"/>
      <c r="CA72" s="97"/>
      <c r="CB72" s="97"/>
      <c r="CC72" s="97"/>
      <c r="CD72" s="97"/>
    </row>
    <row r="73" spans="1:82">
      <c r="A73" s="97"/>
      <c r="B73" s="97"/>
      <c r="C73" s="97"/>
      <c r="D73" s="97"/>
      <c r="E73" s="97"/>
      <c r="F73" s="97"/>
      <c r="G73" s="99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  <c r="AR73" s="97"/>
      <c r="AS73" s="97"/>
      <c r="AT73" s="97"/>
      <c r="AU73" s="97"/>
      <c r="AV73" s="97"/>
      <c r="AW73" s="97"/>
      <c r="AX73" s="97"/>
      <c r="AY73" s="97"/>
      <c r="AZ73" s="97"/>
      <c r="BA73" s="97"/>
      <c r="BB73" s="97"/>
      <c r="BC73" s="97"/>
      <c r="BD73" s="97"/>
      <c r="BE73" s="97"/>
      <c r="BF73" s="97"/>
      <c r="BG73" s="97"/>
      <c r="BH73" s="97"/>
      <c r="BI73" s="97"/>
      <c r="BJ73" s="97"/>
      <c r="BK73" s="97"/>
      <c r="BL73" s="100"/>
      <c r="BM73" s="97"/>
      <c r="BN73" s="97"/>
      <c r="BO73" s="97"/>
      <c r="BP73" s="97"/>
      <c r="BQ73" s="97"/>
      <c r="BR73" s="97"/>
      <c r="BS73" s="97"/>
      <c r="BT73" s="97"/>
      <c r="BU73" s="97"/>
      <c r="BV73" s="97"/>
      <c r="BW73" s="97"/>
      <c r="BX73" s="97"/>
      <c r="BY73" s="97"/>
      <c r="BZ73" s="97"/>
      <c r="CA73" s="97"/>
      <c r="CB73" s="97"/>
      <c r="CC73" s="97"/>
      <c r="CD73" s="97"/>
    </row>
    <row r="74" spans="1:82">
      <c r="A74" s="97"/>
      <c r="B74" s="97"/>
      <c r="C74" s="97"/>
      <c r="D74" s="97"/>
      <c r="E74" s="97"/>
      <c r="F74" s="97"/>
      <c r="G74" s="99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97"/>
      <c r="AV74" s="97"/>
      <c r="AW74" s="97"/>
      <c r="AX74" s="97"/>
      <c r="AY74" s="97"/>
      <c r="AZ74" s="97"/>
      <c r="BA74" s="97"/>
      <c r="BB74" s="97"/>
      <c r="BC74" s="97"/>
      <c r="BD74" s="97"/>
      <c r="BE74" s="97"/>
      <c r="BF74" s="97"/>
      <c r="BG74" s="97"/>
      <c r="BH74" s="97"/>
      <c r="BI74" s="97"/>
      <c r="BJ74" s="97"/>
      <c r="BK74" s="97"/>
      <c r="BL74" s="100"/>
      <c r="BM74" s="97"/>
      <c r="BN74" s="97"/>
      <c r="BO74" s="97"/>
      <c r="BP74" s="97"/>
      <c r="BQ74" s="97"/>
      <c r="BR74" s="97"/>
      <c r="BS74" s="97"/>
      <c r="BT74" s="97"/>
      <c r="BU74" s="97"/>
      <c r="BV74" s="97"/>
      <c r="BW74" s="97"/>
      <c r="BX74" s="97"/>
      <c r="BY74" s="97"/>
      <c r="BZ74" s="97"/>
      <c r="CA74" s="97"/>
      <c r="CB74" s="97"/>
      <c r="CC74" s="97"/>
      <c r="CD74" s="97"/>
    </row>
    <row r="75" spans="1:82">
      <c r="A75" s="97"/>
      <c r="B75" s="97"/>
      <c r="C75" s="99"/>
      <c r="D75" s="64" t="s">
        <v>325</v>
      </c>
      <c r="E75" s="97"/>
      <c r="F75" s="97"/>
      <c r="G75" s="99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7"/>
      <c r="AM75" s="97"/>
      <c r="AN75" s="97"/>
      <c r="AO75" s="97"/>
      <c r="AP75" s="97"/>
      <c r="AQ75" s="97"/>
      <c r="AR75" s="97"/>
      <c r="AS75" s="97"/>
      <c r="AT75" s="97"/>
      <c r="AU75" s="97"/>
      <c r="AV75" s="97"/>
      <c r="AW75" s="97"/>
      <c r="AX75" s="97"/>
      <c r="AY75" s="97"/>
      <c r="AZ75" s="97"/>
      <c r="BA75" s="97"/>
      <c r="BB75" s="97"/>
      <c r="BC75" s="97"/>
      <c r="BD75" s="97"/>
      <c r="BE75" s="97"/>
      <c r="BF75" s="97"/>
      <c r="BG75" s="97"/>
      <c r="BH75" s="97"/>
      <c r="BI75" s="97"/>
      <c r="BJ75" s="97"/>
      <c r="BK75" s="97"/>
      <c r="BL75" s="100"/>
      <c r="BM75" s="97"/>
      <c r="BN75" s="97"/>
      <c r="BO75" s="97"/>
      <c r="BP75" s="97"/>
      <c r="BQ75" s="97"/>
      <c r="BR75" s="97"/>
      <c r="BS75" s="97"/>
      <c r="BT75" s="97"/>
      <c r="BU75" s="97"/>
      <c r="BV75" s="97"/>
      <c r="BW75" s="97"/>
      <c r="BX75" s="97"/>
      <c r="BY75" s="97"/>
      <c r="BZ75" s="97"/>
      <c r="CA75" s="97"/>
      <c r="CB75" s="97"/>
      <c r="CC75" s="97"/>
      <c r="CD75" s="97"/>
    </row>
  </sheetData>
  <mergeCells count="39">
    <mergeCell ref="AU3:AV3"/>
    <mergeCell ref="AW3:AX3"/>
    <mergeCell ref="AY3:AZ3"/>
    <mergeCell ref="BA3:BB3"/>
    <mergeCell ref="AN1:AO3"/>
    <mergeCell ref="AP1:AR3"/>
    <mergeCell ref="AS1:BT1"/>
    <mergeCell ref="G1:G4"/>
    <mergeCell ref="H1:H4"/>
    <mergeCell ref="I1:I4"/>
    <mergeCell ref="BS3:BT3"/>
    <mergeCell ref="BQ2:BT2"/>
    <mergeCell ref="BC3:BD3"/>
    <mergeCell ref="BE3:BF3"/>
    <mergeCell ref="BG3:BH3"/>
    <mergeCell ref="BQ3:BR3"/>
    <mergeCell ref="BI3:BJ3"/>
    <mergeCell ref="BO3:BP3"/>
    <mergeCell ref="AL1:AM3"/>
    <mergeCell ref="BE2:BH2"/>
    <mergeCell ref="BI2:BL2"/>
    <mergeCell ref="BM2:BP2"/>
    <mergeCell ref="AS3:AT3"/>
    <mergeCell ref="A69:D69"/>
    <mergeCell ref="A68:D68"/>
    <mergeCell ref="A67:D67"/>
    <mergeCell ref="BK3:BL3"/>
    <mergeCell ref="BM3:BN3"/>
    <mergeCell ref="J1:J4"/>
    <mergeCell ref="AS2:AV2"/>
    <mergeCell ref="AW2:AZ2"/>
    <mergeCell ref="BA2:BD2"/>
    <mergeCell ref="K1:S3"/>
    <mergeCell ref="T1:AB3"/>
    <mergeCell ref="AC1:AF3"/>
    <mergeCell ref="AG1:AI3"/>
    <mergeCell ref="AJ1:AK3"/>
    <mergeCell ref="A1:D4"/>
    <mergeCell ref="E1:E4"/>
  </mergeCells>
  <phoneticPr fontId="0" type="noConversion"/>
  <pageMargins left="0.17" right="0.21" top="1" bottom="1" header="0.5" footer="0.5"/>
  <pageSetup paperSize="9" scale="6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S82"/>
  <sheetViews>
    <sheetView zoomScaleNormal="100" workbookViewId="0">
      <selection activeCell="F18" sqref="F18"/>
    </sheetView>
  </sheetViews>
  <sheetFormatPr defaultColWidth="9.453125" defaultRowHeight="13"/>
  <cols>
    <col min="1" max="2" width="9.453125" style="1"/>
    <col min="3" max="3" width="6.54296875" style="2" customWidth="1"/>
    <col min="4" max="4" width="45" style="1" customWidth="1"/>
    <col min="5" max="5" width="10.453125" style="1" customWidth="1"/>
    <col min="6" max="6" width="10.453125" style="2" customWidth="1"/>
    <col min="7" max="8" width="11.453125" style="17" customWidth="1"/>
    <col min="9" max="9" width="11.453125" style="17" hidden="1" customWidth="1"/>
    <col min="10" max="62" width="11.453125" style="1" customWidth="1"/>
    <col min="63" max="63" width="11.453125" style="5" customWidth="1"/>
    <col min="64" max="71" width="11.453125" style="1" customWidth="1"/>
    <col min="72" max="16384" width="9.453125" style="1"/>
  </cols>
  <sheetData>
    <row r="1" spans="1:71" ht="33" customHeight="1">
      <c r="A1" s="178" t="s">
        <v>326</v>
      </c>
      <c r="B1" s="178"/>
      <c r="C1" s="178"/>
      <c r="D1" s="178"/>
      <c r="E1" s="179"/>
      <c r="F1" s="182" t="s">
        <v>61</v>
      </c>
      <c r="G1" s="169" t="s">
        <v>7</v>
      </c>
      <c r="H1" s="169" t="s">
        <v>8</v>
      </c>
      <c r="I1" s="188" t="s">
        <v>9</v>
      </c>
      <c r="J1" s="167" t="s">
        <v>10</v>
      </c>
      <c r="K1" s="167"/>
      <c r="L1" s="167"/>
      <c r="M1" s="167"/>
      <c r="N1" s="167"/>
      <c r="O1" s="167"/>
      <c r="P1" s="167"/>
      <c r="Q1" s="167"/>
      <c r="R1" s="167"/>
      <c r="S1" s="167" t="s">
        <v>11</v>
      </c>
      <c r="T1" s="167"/>
      <c r="U1" s="167"/>
      <c r="V1" s="167"/>
      <c r="W1" s="167"/>
      <c r="X1" s="167"/>
      <c r="Y1" s="167"/>
      <c r="Z1" s="167"/>
      <c r="AA1" s="167"/>
      <c r="AB1" s="153" t="s">
        <v>12</v>
      </c>
      <c r="AC1" s="153"/>
      <c r="AD1" s="153"/>
      <c r="AE1" s="153"/>
      <c r="AF1" s="168" t="s">
        <v>13</v>
      </c>
      <c r="AG1" s="168"/>
      <c r="AH1" s="168"/>
      <c r="AI1" s="153" t="s">
        <v>14</v>
      </c>
      <c r="AJ1" s="153"/>
      <c r="AK1" s="153" t="s">
        <v>15</v>
      </c>
      <c r="AL1" s="153"/>
      <c r="AM1" s="168" t="s">
        <v>16</v>
      </c>
      <c r="AN1" s="168"/>
      <c r="AO1" s="167" t="s">
        <v>17</v>
      </c>
      <c r="AP1" s="167"/>
      <c r="AQ1" s="167"/>
      <c r="AR1" s="153" t="s">
        <v>18</v>
      </c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3"/>
      <c r="BK1" s="153"/>
      <c r="BL1" s="153"/>
      <c r="BM1" s="153"/>
      <c r="BN1" s="153"/>
      <c r="BO1" s="153"/>
      <c r="BP1" s="153"/>
      <c r="BQ1" s="153"/>
      <c r="BR1" s="153"/>
      <c r="BS1" s="153"/>
    </row>
    <row r="2" spans="1:71" ht="28.4" customHeight="1">
      <c r="A2" s="178"/>
      <c r="B2" s="178"/>
      <c r="C2" s="178"/>
      <c r="D2" s="178"/>
      <c r="E2" s="180"/>
      <c r="F2" s="183"/>
      <c r="G2" s="169"/>
      <c r="H2" s="169"/>
      <c r="I2" s="188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53"/>
      <c r="AC2" s="153"/>
      <c r="AD2" s="153"/>
      <c r="AE2" s="153"/>
      <c r="AF2" s="168"/>
      <c r="AG2" s="168"/>
      <c r="AH2" s="168"/>
      <c r="AI2" s="153"/>
      <c r="AJ2" s="153"/>
      <c r="AK2" s="153"/>
      <c r="AL2" s="153"/>
      <c r="AM2" s="168"/>
      <c r="AN2" s="168"/>
      <c r="AO2" s="167"/>
      <c r="AP2" s="167"/>
      <c r="AQ2" s="167"/>
      <c r="AR2" s="153" t="s">
        <v>19</v>
      </c>
      <c r="AS2" s="153"/>
      <c r="AT2" s="153"/>
      <c r="AU2" s="153"/>
      <c r="AV2" s="153" t="s">
        <v>20</v>
      </c>
      <c r="AW2" s="153"/>
      <c r="AX2" s="153"/>
      <c r="AY2" s="153"/>
      <c r="AZ2" s="153" t="s">
        <v>21</v>
      </c>
      <c r="BA2" s="153"/>
      <c r="BB2" s="153"/>
      <c r="BC2" s="153"/>
      <c r="BD2" s="153" t="s">
        <v>22</v>
      </c>
      <c r="BE2" s="153"/>
      <c r="BF2" s="153"/>
      <c r="BG2" s="153"/>
      <c r="BH2" s="153" t="s">
        <v>23</v>
      </c>
      <c r="BI2" s="153"/>
      <c r="BJ2" s="153"/>
      <c r="BK2" s="153"/>
      <c r="BL2" s="153" t="s">
        <v>24</v>
      </c>
      <c r="BM2" s="153"/>
      <c r="BN2" s="153"/>
      <c r="BO2" s="153"/>
      <c r="BP2" s="153" t="s">
        <v>25</v>
      </c>
      <c r="BQ2" s="153"/>
      <c r="BR2" s="153"/>
      <c r="BS2" s="153"/>
    </row>
    <row r="3" spans="1:71" ht="28.4" customHeight="1">
      <c r="A3" s="178"/>
      <c r="B3" s="178"/>
      <c r="C3" s="178"/>
      <c r="D3" s="178"/>
      <c r="E3" s="180"/>
      <c r="F3" s="183"/>
      <c r="G3" s="169"/>
      <c r="H3" s="169"/>
      <c r="I3" s="188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53"/>
      <c r="AC3" s="153"/>
      <c r="AD3" s="153"/>
      <c r="AE3" s="153"/>
      <c r="AF3" s="168"/>
      <c r="AG3" s="168"/>
      <c r="AH3" s="168"/>
      <c r="AI3" s="153"/>
      <c r="AJ3" s="153"/>
      <c r="AK3" s="153"/>
      <c r="AL3" s="153"/>
      <c r="AM3" s="168"/>
      <c r="AN3" s="168"/>
      <c r="AO3" s="167"/>
      <c r="AP3" s="167"/>
      <c r="AQ3" s="167"/>
      <c r="AR3" s="153" t="s">
        <v>26</v>
      </c>
      <c r="AS3" s="153"/>
      <c r="AT3" s="153" t="s">
        <v>27</v>
      </c>
      <c r="AU3" s="153"/>
      <c r="AV3" s="153" t="s">
        <v>26</v>
      </c>
      <c r="AW3" s="153"/>
      <c r="AX3" s="153" t="s">
        <v>27</v>
      </c>
      <c r="AY3" s="153"/>
      <c r="AZ3" s="153" t="s">
        <v>26</v>
      </c>
      <c r="BA3" s="153"/>
      <c r="BB3" s="153" t="s">
        <v>27</v>
      </c>
      <c r="BC3" s="153"/>
      <c r="BD3" s="153" t="s">
        <v>26</v>
      </c>
      <c r="BE3" s="153"/>
      <c r="BF3" s="153" t="s">
        <v>27</v>
      </c>
      <c r="BG3" s="153"/>
      <c r="BH3" s="153" t="s">
        <v>26</v>
      </c>
      <c r="BI3" s="153"/>
      <c r="BJ3" s="153" t="s">
        <v>27</v>
      </c>
      <c r="BK3" s="153"/>
      <c r="BL3" s="153" t="s">
        <v>26</v>
      </c>
      <c r="BM3" s="153"/>
      <c r="BN3" s="153" t="s">
        <v>27</v>
      </c>
      <c r="BO3" s="153"/>
      <c r="BP3" s="153" t="s">
        <v>26</v>
      </c>
      <c r="BQ3" s="153"/>
      <c r="BR3" s="153" t="s">
        <v>27</v>
      </c>
      <c r="BS3" s="153"/>
    </row>
    <row r="4" spans="1:71" ht="108.75" customHeight="1">
      <c r="A4" s="178"/>
      <c r="B4" s="178"/>
      <c r="C4" s="178"/>
      <c r="D4" s="178"/>
      <c r="E4" s="181"/>
      <c r="F4" s="183"/>
      <c r="G4" s="169"/>
      <c r="H4" s="169"/>
      <c r="I4" s="188"/>
      <c r="J4" s="102" t="s">
        <v>28</v>
      </c>
      <c r="K4" s="102" t="s">
        <v>29</v>
      </c>
      <c r="L4" s="102" t="s">
        <v>30</v>
      </c>
      <c r="M4" s="102" t="s">
        <v>31</v>
      </c>
      <c r="N4" s="102" t="s">
        <v>32</v>
      </c>
      <c r="O4" s="102" t="s">
        <v>33</v>
      </c>
      <c r="P4" s="102" t="s">
        <v>34</v>
      </c>
      <c r="Q4" s="102" t="s">
        <v>35</v>
      </c>
      <c r="R4" s="102" t="s">
        <v>36</v>
      </c>
      <c r="S4" s="102" t="s">
        <v>28</v>
      </c>
      <c r="T4" s="102" t="s">
        <v>29</v>
      </c>
      <c r="U4" s="102" t="s">
        <v>30</v>
      </c>
      <c r="V4" s="102" t="s">
        <v>31</v>
      </c>
      <c r="W4" s="102" t="s">
        <v>32</v>
      </c>
      <c r="X4" s="102" t="s">
        <v>33</v>
      </c>
      <c r="Y4" s="102" t="s">
        <v>34</v>
      </c>
      <c r="Z4" s="102" t="s">
        <v>35</v>
      </c>
      <c r="AA4" s="102" t="s">
        <v>36</v>
      </c>
      <c r="AB4" s="102" t="s">
        <v>37</v>
      </c>
      <c r="AC4" s="102" t="s">
        <v>38</v>
      </c>
      <c r="AD4" s="102" t="s">
        <v>39</v>
      </c>
      <c r="AE4" s="102" t="s">
        <v>40</v>
      </c>
      <c r="AF4" s="102" t="s">
        <v>41</v>
      </c>
      <c r="AG4" s="102" t="s">
        <v>42</v>
      </c>
      <c r="AH4" s="102" t="s">
        <v>43</v>
      </c>
      <c r="AI4" s="102" t="s">
        <v>41</v>
      </c>
      <c r="AJ4" s="102" t="s">
        <v>44</v>
      </c>
      <c r="AK4" s="102" t="s">
        <v>41</v>
      </c>
      <c r="AL4" s="102" t="s">
        <v>44</v>
      </c>
      <c r="AM4" s="102" t="s">
        <v>41</v>
      </c>
      <c r="AN4" s="102" t="s">
        <v>44</v>
      </c>
      <c r="AO4" s="102" t="s">
        <v>45</v>
      </c>
      <c r="AP4" s="102" t="s">
        <v>46</v>
      </c>
      <c r="AQ4" s="102" t="s">
        <v>47</v>
      </c>
      <c r="AR4" s="102" t="s">
        <v>48</v>
      </c>
      <c r="AS4" s="102" t="s">
        <v>49</v>
      </c>
      <c r="AT4" s="102" t="s">
        <v>48</v>
      </c>
      <c r="AU4" s="102" t="s">
        <v>49</v>
      </c>
      <c r="AV4" s="102" t="s">
        <v>48</v>
      </c>
      <c r="AW4" s="102" t="s">
        <v>49</v>
      </c>
      <c r="AX4" s="102" t="s">
        <v>48</v>
      </c>
      <c r="AY4" s="102" t="s">
        <v>49</v>
      </c>
      <c r="AZ4" s="102" t="s">
        <v>48</v>
      </c>
      <c r="BA4" s="102" t="s">
        <v>49</v>
      </c>
      <c r="BB4" s="102" t="s">
        <v>48</v>
      </c>
      <c r="BC4" s="102" t="s">
        <v>49</v>
      </c>
      <c r="BD4" s="102" t="s">
        <v>48</v>
      </c>
      <c r="BE4" s="102" t="s">
        <v>49</v>
      </c>
      <c r="BF4" s="102" t="s">
        <v>48</v>
      </c>
      <c r="BG4" s="102" t="s">
        <v>49</v>
      </c>
      <c r="BH4" s="102" t="s">
        <v>48</v>
      </c>
      <c r="BI4" s="102" t="s">
        <v>49</v>
      </c>
      <c r="BJ4" s="102" t="s">
        <v>48</v>
      </c>
      <c r="BK4" s="103" t="s">
        <v>49</v>
      </c>
      <c r="BL4" s="102" t="s">
        <v>48</v>
      </c>
      <c r="BM4" s="102" t="s">
        <v>49</v>
      </c>
      <c r="BN4" s="102" t="s">
        <v>48</v>
      </c>
      <c r="BO4" s="102" t="s">
        <v>49</v>
      </c>
      <c r="BP4" s="102" t="s">
        <v>48</v>
      </c>
      <c r="BQ4" s="102" t="s">
        <v>49</v>
      </c>
      <c r="BR4" s="102" t="s">
        <v>48</v>
      </c>
      <c r="BS4" s="102" t="s">
        <v>49</v>
      </c>
    </row>
    <row r="5" spans="1:71" customFormat="1" ht="17.25" customHeight="1">
      <c r="A5" s="67">
        <v>1</v>
      </c>
      <c r="B5" s="67" t="s">
        <v>327</v>
      </c>
      <c r="C5" s="67">
        <v>9298</v>
      </c>
      <c r="D5" s="66" t="s">
        <v>328</v>
      </c>
      <c r="E5" s="66">
        <f>IF(F5="Y",1,"")</f>
        <v>1</v>
      </c>
      <c r="F5" s="65" t="s">
        <v>64</v>
      </c>
      <c r="G5" s="39">
        <f>SUM(J5:R5)</f>
        <v>60</v>
      </c>
      <c r="H5" s="39">
        <f>SUM(S5:AA5)</f>
        <v>0</v>
      </c>
      <c r="I5" s="25"/>
      <c r="J5" s="76"/>
      <c r="K5" s="76">
        <v>6</v>
      </c>
      <c r="L5" s="76">
        <v>9</v>
      </c>
      <c r="M5" s="76">
        <v>5</v>
      </c>
      <c r="N5" s="76">
        <v>12</v>
      </c>
      <c r="O5" s="76">
        <v>4</v>
      </c>
      <c r="P5" s="76">
        <v>10</v>
      </c>
      <c r="Q5" s="76">
        <v>6</v>
      </c>
      <c r="R5" s="76">
        <v>8</v>
      </c>
      <c r="S5" s="76">
        <v>0</v>
      </c>
      <c r="T5" s="76"/>
      <c r="U5" s="76"/>
      <c r="V5" s="76"/>
      <c r="W5" s="76"/>
      <c r="X5" s="76"/>
      <c r="Y5" s="76"/>
      <c r="Z5" s="76"/>
      <c r="AA5" s="76"/>
      <c r="AB5" s="76">
        <v>20</v>
      </c>
      <c r="AC5" s="76"/>
      <c r="AD5" s="76"/>
      <c r="AE5" s="76"/>
      <c r="AF5" s="76">
        <v>6</v>
      </c>
      <c r="AG5" s="76">
        <v>4</v>
      </c>
      <c r="AH5" s="76">
        <v>30</v>
      </c>
      <c r="AI5" s="76"/>
      <c r="AJ5" s="76"/>
      <c r="AK5" s="76"/>
      <c r="AL5" s="76"/>
      <c r="AM5" s="76"/>
      <c r="AN5" s="76"/>
      <c r="AO5" s="76"/>
      <c r="AP5" s="76"/>
      <c r="AQ5" s="77"/>
      <c r="AR5" s="77">
        <v>1</v>
      </c>
      <c r="AS5" s="77">
        <v>40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140"/>
      <c r="BL5" s="77"/>
      <c r="BM5" s="77"/>
      <c r="BN5" s="77"/>
      <c r="BO5" s="77"/>
      <c r="BP5" s="77"/>
      <c r="BQ5" s="77"/>
      <c r="BR5" s="77"/>
      <c r="BS5" s="77"/>
    </row>
    <row r="6" spans="1:71" customFormat="1" ht="17.25" customHeight="1">
      <c r="A6" s="67">
        <v>2</v>
      </c>
      <c r="B6" s="67" t="s">
        <v>327</v>
      </c>
      <c r="C6" s="67">
        <v>9797</v>
      </c>
      <c r="D6" s="66" t="s">
        <v>329</v>
      </c>
      <c r="E6" s="66">
        <f t="shared" ref="E6:E73" si="0">IF(F6="Y",1,"")</f>
        <v>1</v>
      </c>
      <c r="F6" s="65" t="s">
        <v>64</v>
      </c>
      <c r="G6" s="39">
        <f t="shared" ref="G6:G15" si="1">SUM(J6:R6)</f>
        <v>58</v>
      </c>
      <c r="H6" s="39">
        <f t="shared" ref="H6:H15" si="2">SUM(S6:AA6)</f>
        <v>20</v>
      </c>
      <c r="I6" s="25"/>
      <c r="J6" s="76"/>
      <c r="K6" s="76">
        <v>11</v>
      </c>
      <c r="L6" s="76">
        <v>12</v>
      </c>
      <c r="M6" s="76">
        <v>5</v>
      </c>
      <c r="N6" s="76">
        <v>4</v>
      </c>
      <c r="O6" s="76">
        <v>10</v>
      </c>
      <c r="P6" s="76">
        <v>10</v>
      </c>
      <c r="Q6" s="76">
        <v>4</v>
      </c>
      <c r="R6" s="76">
        <v>2</v>
      </c>
      <c r="S6" s="76"/>
      <c r="T6" s="76">
        <v>5</v>
      </c>
      <c r="U6" s="76">
        <v>2</v>
      </c>
      <c r="V6" s="76">
        <v>2</v>
      </c>
      <c r="W6" s="76">
        <v>1</v>
      </c>
      <c r="X6" s="76">
        <v>4</v>
      </c>
      <c r="Y6" s="76">
        <v>4</v>
      </c>
      <c r="Z6" s="76">
        <v>1</v>
      </c>
      <c r="AA6" s="76">
        <v>1</v>
      </c>
      <c r="AB6" s="76"/>
      <c r="AC6" s="76">
        <v>1</v>
      </c>
      <c r="AD6" s="76"/>
      <c r="AE6" s="76"/>
      <c r="AF6" s="76">
        <v>15</v>
      </c>
      <c r="AG6" s="76">
        <v>15</v>
      </c>
      <c r="AH6" s="76">
        <v>48</v>
      </c>
      <c r="AI6" s="76">
        <v>1</v>
      </c>
      <c r="AJ6" s="76"/>
      <c r="AK6" s="76"/>
      <c r="AL6" s="76"/>
      <c r="AM6" s="76"/>
      <c r="AN6" s="76">
        <v>1</v>
      </c>
      <c r="AO6" s="76">
        <v>15</v>
      </c>
      <c r="AP6" s="76">
        <v>10</v>
      </c>
      <c r="AQ6" s="76">
        <v>5</v>
      </c>
      <c r="AR6" s="76">
        <v>1</v>
      </c>
      <c r="AS6" s="77">
        <v>40</v>
      </c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141"/>
      <c r="BL6" s="76"/>
      <c r="BM6" s="76"/>
      <c r="BN6" s="76">
        <v>1</v>
      </c>
      <c r="BO6" s="76">
        <v>1</v>
      </c>
      <c r="BP6" s="76"/>
      <c r="BQ6" s="76"/>
      <c r="BR6" s="76"/>
      <c r="BS6" s="76"/>
    </row>
    <row r="7" spans="1:71" customFormat="1" ht="17.25" customHeight="1">
      <c r="A7" s="67">
        <v>3</v>
      </c>
      <c r="B7" s="67" t="s">
        <v>327</v>
      </c>
      <c r="C7" s="67">
        <v>9301</v>
      </c>
      <c r="D7" s="66" t="s">
        <v>330</v>
      </c>
      <c r="E7" s="66" t="str">
        <f t="shared" si="0"/>
        <v/>
      </c>
      <c r="F7" s="65" t="s">
        <v>66</v>
      </c>
      <c r="G7" s="39">
        <f t="shared" si="1"/>
        <v>115</v>
      </c>
      <c r="H7" s="39">
        <f t="shared" si="2"/>
        <v>29</v>
      </c>
      <c r="I7" s="25"/>
      <c r="J7" s="76"/>
      <c r="K7" s="77">
        <v>25</v>
      </c>
      <c r="L7" s="77">
        <v>19</v>
      </c>
      <c r="M7" s="77">
        <v>11</v>
      </c>
      <c r="N7" s="77">
        <v>12</v>
      </c>
      <c r="O7" s="77">
        <v>20</v>
      </c>
      <c r="P7" s="77">
        <v>15</v>
      </c>
      <c r="Q7" s="77">
        <v>4</v>
      </c>
      <c r="R7" s="77">
        <v>9</v>
      </c>
      <c r="S7" s="77"/>
      <c r="T7" s="77">
        <v>8</v>
      </c>
      <c r="U7" s="77">
        <v>6</v>
      </c>
      <c r="V7" s="77">
        <v>1</v>
      </c>
      <c r="W7" s="77">
        <v>1</v>
      </c>
      <c r="X7" s="77">
        <v>5</v>
      </c>
      <c r="Y7" s="77">
        <v>3</v>
      </c>
      <c r="Z7" s="77">
        <v>5</v>
      </c>
      <c r="AA7" s="77"/>
      <c r="AB7" s="77">
        <v>1</v>
      </c>
      <c r="AC7" s="77">
        <v>1</v>
      </c>
      <c r="AD7" s="77"/>
      <c r="AE7" s="77"/>
      <c r="AF7" s="77">
        <v>6</v>
      </c>
      <c r="AG7" s="77">
        <v>6</v>
      </c>
      <c r="AH7" s="77">
        <v>16</v>
      </c>
      <c r="AI7" s="77"/>
      <c r="AJ7" s="77"/>
      <c r="AK7" s="77"/>
      <c r="AL7" s="77"/>
      <c r="AM7" s="77"/>
      <c r="AN7" s="77"/>
      <c r="AO7" s="77">
        <v>7</v>
      </c>
      <c r="AP7" s="77">
        <v>8</v>
      </c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>
        <v>1</v>
      </c>
      <c r="BG7" s="77">
        <v>2</v>
      </c>
      <c r="BH7" s="77"/>
      <c r="BI7" s="77"/>
      <c r="BJ7" s="77">
        <v>1</v>
      </c>
      <c r="BK7" s="140">
        <v>2</v>
      </c>
      <c r="BL7" s="77"/>
      <c r="BM7" s="77"/>
      <c r="BN7" s="77"/>
      <c r="BO7" s="77"/>
      <c r="BP7" s="77"/>
      <c r="BQ7" s="77"/>
      <c r="BR7" s="77"/>
      <c r="BS7" s="77"/>
    </row>
    <row r="8" spans="1:71" customFormat="1" ht="17.25" customHeight="1">
      <c r="A8" s="67">
        <v>4</v>
      </c>
      <c r="B8" s="67" t="s">
        <v>327</v>
      </c>
      <c r="C8" s="67">
        <v>9334</v>
      </c>
      <c r="D8" s="66" t="s">
        <v>331</v>
      </c>
      <c r="E8" s="66">
        <f t="shared" si="0"/>
        <v>1</v>
      </c>
      <c r="F8" s="65" t="s">
        <v>64</v>
      </c>
      <c r="G8" s="39">
        <f t="shared" si="1"/>
        <v>41</v>
      </c>
      <c r="H8" s="39">
        <f t="shared" si="2"/>
        <v>0</v>
      </c>
      <c r="I8" s="25"/>
      <c r="J8" s="76"/>
      <c r="K8" s="76">
        <v>3</v>
      </c>
      <c r="L8" s="76">
        <v>9</v>
      </c>
      <c r="M8" s="76">
        <v>5</v>
      </c>
      <c r="N8" s="76">
        <v>7</v>
      </c>
      <c r="O8" s="76">
        <v>3</v>
      </c>
      <c r="P8" s="76">
        <v>6</v>
      </c>
      <c r="Q8" s="76">
        <v>3</v>
      </c>
      <c r="R8" s="76">
        <v>5</v>
      </c>
      <c r="S8" s="76">
        <v>0</v>
      </c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>
        <v>20</v>
      </c>
      <c r="AG8" s="76">
        <v>6</v>
      </c>
      <c r="AH8" s="76">
        <v>41</v>
      </c>
      <c r="AI8" s="76"/>
      <c r="AJ8" s="76"/>
      <c r="AK8" s="76"/>
      <c r="AL8" s="76"/>
      <c r="AM8" s="76"/>
      <c r="AN8" s="76"/>
      <c r="AO8" s="76"/>
      <c r="AP8" s="76"/>
      <c r="AQ8" s="77"/>
      <c r="AR8" s="77">
        <v>1</v>
      </c>
      <c r="AS8" s="77">
        <v>40</v>
      </c>
      <c r="AT8" s="77"/>
      <c r="AU8" s="77"/>
      <c r="AV8" s="77"/>
      <c r="AW8" s="77"/>
      <c r="AX8" s="77"/>
      <c r="AY8" s="77"/>
      <c r="AZ8" s="77"/>
      <c r="BA8" s="77"/>
      <c r="BB8" s="77"/>
      <c r="BC8" s="77">
        <v>30</v>
      </c>
      <c r="BD8" s="77"/>
      <c r="BE8" s="77"/>
      <c r="BF8" s="77"/>
      <c r="BG8" s="77">
        <v>6</v>
      </c>
      <c r="BH8" s="77"/>
      <c r="BI8" s="77"/>
      <c r="BJ8" s="77"/>
      <c r="BK8" s="77">
        <v>12</v>
      </c>
      <c r="BL8" s="77"/>
      <c r="BM8" s="77"/>
      <c r="BN8" s="77"/>
      <c r="BO8" s="77">
        <v>32</v>
      </c>
      <c r="BP8" s="77"/>
      <c r="BQ8" s="77"/>
      <c r="BR8" s="77"/>
      <c r="BS8" s="77"/>
    </row>
    <row r="9" spans="1:71" customFormat="1" ht="17.25" customHeight="1">
      <c r="A9" s="67">
        <v>5</v>
      </c>
      <c r="B9" s="67" t="s">
        <v>327</v>
      </c>
      <c r="C9" s="67">
        <v>9556</v>
      </c>
      <c r="D9" s="66" t="s">
        <v>332</v>
      </c>
      <c r="E9" s="66" t="str">
        <f t="shared" si="0"/>
        <v/>
      </c>
      <c r="F9" s="65" t="s">
        <v>66</v>
      </c>
      <c r="G9" s="39">
        <f t="shared" si="1"/>
        <v>89</v>
      </c>
      <c r="H9" s="39">
        <f t="shared" si="2"/>
        <v>14</v>
      </c>
      <c r="I9" s="25"/>
      <c r="J9" s="76"/>
      <c r="K9" s="76">
        <v>8</v>
      </c>
      <c r="L9" s="76">
        <v>8</v>
      </c>
      <c r="M9" s="76">
        <v>9</v>
      </c>
      <c r="N9" s="76">
        <v>15</v>
      </c>
      <c r="O9" s="76">
        <v>7</v>
      </c>
      <c r="P9" s="76">
        <v>10</v>
      </c>
      <c r="Q9" s="76">
        <v>10</v>
      </c>
      <c r="R9" s="76">
        <v>22</v>
      </c>
      <c r="S9" s="76"/>
      <c r="T9" s="76">
        <v>2</v>
      </c>
      <c r="U9" s="76">
        <v>1</v>
      </c>
      <c r="V9" s="76">
        <v>2</v>
      </c>
      <c r="W9" s="76">
        <v>3</v>
      </c>
      <c r="X9" s="76">
        <v>1</v>
      </c>
      <c r="Y9" s="76">
        <v>2</v>
      </c>
      <c r="Z9" s="76">
        <v>2</v>
      </c>
      <c r="AA9" s="76">
        <v>1</v>
      </c>
      <c r="AB9" s="76"/>
      <c r="AC9" s="76">
        <v>1</v>
      </c>
      <c r="AD9" s="76">
        <v>6</v>
      </c>
      <c r="AE9" s="76"/>
      <c r="AF9" s="76">
        <v>20</v>
      </c>
      <c r="AG9" s="76">
        <v>18</v>
      </c>
      <c r="AH9" s="76">
        <v>35</v>
      </c>
      <c r="AI9" s="76">
        <v>2</v>
      </c>
      <c r="AJ9" s="76"/>
      <c r="AK9" s="76"/>
      <c r="AL9" s="76"/>
      <c r="AM9" s="76"/>
      <c r="AN9" s="76"/>
      <c r="AO9" s="76">
        <v>20</v>
      </c>
      <c r="AP9" s="76">
        <v>15</v>
      </c>
      <c r="AQ9" s="76">
        <v>10</v>
      </c>
      <c r="AR9" s="76"/>
      <c r="AS9" s="76"/>
      <c r="AT9" s="76"/>
      <c r="AU9" s="76"/>
      <c r="AV9" s="76">
        <v>1</v>
      </c>
      <c r="AW9" s="76">
        <v>40</v>
      </c>
      <c r="AX9" s="76"/>
      <c r="AY9" s="76"/>
      <c r="AZ9" s="76"/>
      <c r="BA9" s="76"/>
      <c r="BB9" s="76"/>
      <c r="BC9" s="76"/>
      <c r="BD9" s="76"/>
      <c r="BE9" s="76"/>
      <c r="BF9" s="76">
        <v>5</v>
      </c>
      <c r="BG9" s="76">
        <v>10</v>
      </c>
      <c r="BH9" s="76"/>
      <c r="BI9" s="76"/>
      <c r="BJ9" s="76"/>
      <c r="BK9" s="77"/>
      <c r="BL9" s="76"/>
      <c r="BM9" s="76"/>
      <c r="BN9" s="76">
        <v>2</v>
      </c>
      <c r="BO9" s="76">
        <v>15</v>
      </c>
      <c r="BP9" s="76"/>
      <c r="BQ9" s="76"/>
      <c r="BR9" s="76"/>
      <c r="BS9" s="76"/>
    </row>
    <row r="10" spans="1:71" customFormat="1" ht="17.25" customHeight="1">
      <c r="A10" s="67">
        <v>6</v>
      </c>
      <c r="B10" s="67" t="s">
        <v>327</v>
      </c>
      <c r="C10" s="67">
        <v>9969</v>
      </c>
      <c r="D10" s="66" t="s">
        <v>333</v>
      </c>
      <c r="E10" s="66">
        <f t="shared" si="0"/>
        <v>1</v>
      </c>
      <c r="F10" s="65" t="s">
        <v>64</v>
      </c>
      <c r="G10" s="39">
        <f t="shared" si="1"/>
        <v>47</v>
      </c>
      <c r="H10" s="39">
        <f t="shared" si="2"/>
        <v>3</v>
      </c>
      <c r="I10" s="25"/>
      <c r="J10" s="76"/>
      <c r="K10" s="76">
        <v>3</v>
      </c>
      <c r="L10" s="76">
        <v>11</v>
      </c>
      <c r="M10" s="76">
        <v>10</v>
      </c>
      <c r="N10" s="76">
        <v>6</v>
      </c>
      <c r="O10" s="76">
        <v>2</v>
      </c>
      <c r="P10" s="76">
        <v>3</v>
      </c>
      <c r="Q10" s="76">
        <v>8</v>
      </c>
      <c r="R10" s="76">
        <v>4</v>
      </c>
      <c r="S10" s="76"/>
      <c r="T10" s="76"/>
      <c r="U10" s="76"/>
      <c r="V10" s="76"/>
      <c r="W10" s="76"/>
      <c r="X10" s="76">
        <v>1</v>
      </c>
      <c r="Y10" s="76">
        <v>1</v>
      </c>
      <c r="Z10" s="76"/>
      <c r="AA10" s="76">
        <v>1</v>
      </c>
      <c r="AB10" s="76">
        <v>2</v>
      </c>
      <c r="AC10" s="76"/>
      <c r="AD10" s="76"/>
      <c r="AE10" s="76">
        <v>2</v>
      </c>
      <c r="AF10" s="76">
        <v>15</v>
      </c>
      <c r="AG10" s="76">
        <v>8</v>
      </c>
      <c r="AH10" s="76">
        <v>47</v>
      </c>
      <c r="AI10" s="76"/>
      <c r="AJ10" s="76"/>
      <c r="AK10" s="76"/>
      <c r="AL10" s="76"/>
      <c r="AM10" s="76"/>
      <c r="AN10" s="76"/>
      <c r="AO10" s="76">
        <v>10</v>
      </c>
      <c r="AP10" s="76">
        <v>5</v>
      </c>
      <c r="AQ10" s="77">
        <v>10</v>
      </c>
      <c r="AR10" s="77">
        <v>1</v>
      </c>
      <c r="AS10" s="77">
        <v>40</v>
      </c>
      <c r="AT10" s="77"/>
      <c r="AU10" s="77"/>
      <c r="AV10" s="77"/>
      <c r="AW10" s="77"/>
      <c r="AX10" s="77"/>
      <c r="AY10" s="77"/>
      <c r="AZ10" s="77"/>
      <c r="BA10" s="77"/>
      <c r="BB10" s="77">
        <v>1</v>
      </c>
      <c r="BC10" s="77">
        <v>20</v>
      </c>
      <c r="BD10" s="77"/>
      <c r="BE10" s="77"/>
      <c r="BF10" s="77">
        <v>2</v>
      </c>
      <c r="BG10" s="77">
        <v>5</v>
      </c>
      <c r="BH10" s="77"/>
      <c r="BI10" s="77"/>
      <c r="BJ10" s="77">
        <v>8</v>
      </c>
      <c r="BK10" s="77">
        <v>2</v>
      </c>
      <c r="BL10" s="77"/>
      <c r="BM10" s="77"/>
      <c r="BN10" s="77">
        <v>4</v>
      </c>
      <c r="BO10" s="77">
        <v>10</v>
      </c>
      <c r="BP10" s="77"/>
      <c r="BQ10" s="77"/>
      <c r="BR10" s="77"/>
      <c r="BS10" s="77"/>
    </row>
    <row r="11" spans="1:71" customFormat="1" ht="17.25" customHeight="1">
      <c r="A11" s="67">
        <v>7</v>
      </c>
      <c r="B11" s="67" t="s">
        <v>327</v>
      </c>
      <c r="C11" s="67">
        <v>9345</v>
      </c>
      <c r="D11" s="66" t="s">
        <v>334</v>
      </c>
      <c r="E11" s="66" t="str">
        <f t="shared" si="0"/>
        <v/>
      </c>
      <c r="F11" s="65" t="s">
        <v>66</v>
      </c>
      <c r="G11" s="39">
        <f t="shared" si="1"/>
        <v>203</v>
      </c>
      <c r="H11" s="39">
        <f t="shared" si="2"/>
        <v>7</v>
      </c>
      <c r="I11" s="25"/>
      <c r="J11" s="76"/>
      <c r="K11" s="76">
        <v>40</v>
      </c>
      <c r="L11" s="76">
        <v>28</v>
      </c>
      <c r="M11" s="76">
        <v>21</v>
      </c>
      <c r="N11" s="76">
        <v>10</v>
      </c>
      <c r="O11" s="76">
        <v>42</v>
      </c>
      <c r="P11" s="76">
        <v>32</v>
      </c>
      <c r="Q11" s="76">
        <v>20</v>
      </c>
      <c r="R11" s="76">
        <v>10</v>
      </c>
      <c r="S11" s="76"/>
      <c r="T11" s="76">
        <v>2</v>
      </c>
      <c r="U11" s="76">
        <v>1</v>
      </c>
      <c r="V11" s="76"/>
      <c r="W11" s="76"/>
      <c r="X11" s="76">
        <v>3</v>
      </c>
      <c r="Y11" s="76">
        <v>1</v>
      </c>
      <c r="Z11" s="76"/>
      <c r="AA11" s="76"/>
      <c r="AB11" s="76"/>
      <c r="AC11" s="76">
        <v>8</v>
      </c>
      <c r="AD11" s="76"/>
      <c r="AE11" s="76"/>
      <c r="AF11" s="76">
        <v>27</v>
      </c>
      <c r="AG11" s="76">
        <v>40</v>
      </c>
      <c r="AH11" s="76">
        <v>80</v>
      </c>
      <c r="AI11" s="76">
        <v>10</v>
      </c>
      <c r="AJ11" s="76"/>
      <c r="AK11" s="76"/>
      <c r="AL11" s="76">
        <v>8</v>
      </c>
      <c r="AM11" s="76"/>
      <c r="AN11" s="76">
        <v>4</v>
      </c>
      <c r="AO11" s="76">
        <v>40</v>
      </c>
      <c r="AP11" s="76">
        <v>20</v>
      </c>
      <c r="AQ11" s="76">
        <v>4</v>
      </c>
      <c r="AR11" s="76">
        <v>1</v>
      </c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7"/>
      <c r="BL11" s="76"/>
      <c r="BM11" s="76"/>
      <c r="BN11" s="76"/>
      <c r="BO11" s="76"/>
      <c r="BP11" s="76"/>
      <c r="BQ11" s="76"/>
      <c r="BR11" s="76"/>
      <c r="BS11" s="76"/>
    </row>
    <row r="12" spans="1:71" customFormat="1" ht="17.25" customHeight="1">
      <c r="A12" s="67">
        <v>8</v>
      </c>
      <c r="B12" s="67" t="s">
        <v>327</v>
      </c>
      <c r="C12" s="67">
        <v>9322</v>
      </c>
      <c r="D12" s="66" t="s">
        <v>335</v>
      </c>
      <c r="E12" s="66" t="str">
        <f t="shared" si="0"/>
        <v/>
      </c>
      <c r="F12" s="65" t="s">
        <v>66</v>
      </c>
      <c r="G12" s="39">
        <f t="shared" si="1"/>
        <v>56</v>
      </c>
      <c r="H12" s="39">
        <f t="shared" si="2"/>
        <v>58</v>
      </c>
      <c r="I12" s="25"/>
      <c r="J12" s="76"/>
      <c r="K12" s="76">
        <v>10</v>
      </c>
      <c r="L12" s="76">
        <v>14</v>
      </c>
      <c r="M12" s="76">
        <v>7</v>
      </c>
      <c r="N12" s="76">
        <v>6</v>
      </c>
      <c r="O12" s="76">
        <v>6</v>
      </c>
      <c r="P12" s="76">
        <v>4</v>
      </c>
      <c r="Q12" s="76">
        <v>7</v>
      </c>
      <c r="R12" s="76">
        <v>2</v>
      </c>
      <c r="S12" s="76"/>
      <c r="T12" s="76">
        <v>15</v>
      </c>
      <c r="U12" s="76">
        <v>12</v>
      </c>
      <c r="V12" s="76">
        <v>2</v>
      </c>
      <c r="W12" s="76">
        <v>1</v>
      </c>
      <c r="X12" s="76">
        <v>15</v>
      </c>
      <c r="Y12" s="76">
        <v>9</v>
      </c>
      <c r="Z12" s="76">
        <v>2</v>
      </c>
      <c r="AA12" s="76">
        <v>2</v>
      </c>
      <c r="AB12" s="76">
        <v>3</v>
      </c>
      <c r="AC12" s="76"/>
      <c r="AD12" s="76">
        <v>1</v>
      </c>
      <c r="AE12" s="76"/>
      <c r="AF12" s="76">
        <v>43</v>
      </c>
      <c r="AG12" s="76">
        <v>20</v>
      </c>
      <c r="AH12" s="76">
        <v>70</v>
      </c>
      <c r="AI12" s="76">
        <v>2</v>
      </c>
      <c r="AJ12" s="76"/>
      <c r="AK12" s="76"/>
      <c r="AL12" s="76"/>
      <c r="AM12" s="76">
        <v>2</v>
      </c>
      <c r="AN12" s="76">
        <v>1</v>
      </c>
      <c r="AO12" s="76">
        <v>43</v>
      </c>
      <c r="AP12" s="76">
        <v>18</v>
      </c>
      <c r="AQ12" s="77">
        <v>37</v>
      </c>
      <c r="AR12" s="77">
        <v>2</v>
      </c>
      <c r="AS12" s="77">
        <v>35</v>
      </c>
      <c r="AT12" s="77"/>
      <c r="AU12" s="77"/>
      <c r="AV12" s="77">
        <v>3</v>
      </c>
      <c r="AW12" s="77">
        <v>30</v>
      </c>
      <c r="AX12" s="77"/>
      <c r="AY12" s="77"/>
      <c r="AZ12" s="77"/>
      <c r="BA12" s="77"/>
      <c r="BB12" s="77">
        <v>16</v>
      </c>
      <c r="BC12" s="77">
        <v>30</v>
      </c>
      <c r="BD12" s="77"/>
      <c r="BE12" s="77"/>
      <c r="BF12" s="77">
        <v>2</v>
      </c>
      <c r="BG12" s="77">
        <v>14</v>
      </c>
      <c r="BH12" s="77"/>
      <c r="BI12" s="77"/>
      <c r="BJ12" s="77">
        <v>10</v>
      </c>
      <c r="BK12" s="77">
        <v>30</v>
      </c>
      <c r="BL12" s="77"/>
      <c r="BM12" s="77"/>
      <c r="BN12" s="77">
        <v>1</v>
      </c>
      <c r="BO12" s="77">
        <v>10</v>
      </c>
      <c r="BP12" s="77"/>
      <c r="BQ12" s="77"/>
      <c r="BR12" s="77"/>
      <c r="BS12" s="77"/>
    </row>
    <row r="13" spans="1:71" customFormat="1" ht="17.25" customHeight="1">
      <c r="A13" s="67">
        <v>9</v>
      </c>
      <c r="B13" s="67" t="s">
        <v>327</v>
      </c>
      <c r="C13" s="67">
        <v>9336</v>
      </c>
      <c r="D13" s="66" t="s">
        <v>336</v>
      </c>
      <c r="E13" s="66">
        <f t="shared" si="0"/>
        <v>1</v>
      </c>
      <c r="F13" s="65" t="s">
        <v>64</v>
      </c>
      <c r="G13" s="39">
        <f t="shared" si="1"/>
        <v>154</v>
      </c>
      <c r="H13" s="39">
        <f t="shared" si="2"/>
        <v>50</v>
      </c>
      <c r="I13" s="25"/>
      <c r="J13" s="76"/>
      <c r="K13" s="76">
        <v>31</v>
      </c>
      <c r="L13" s="76">
        <v>20</v>
      </c>
      <c r="M13" s="76">
        <v>19</v>
      </c>
      <c r="N13" s="76">
        <v>13</v>
      </c>
      <c r="O13" s="76">
        <v>22</v>
      </c>
      <c r="P13" s="76">
        <v>24</v>
      </c>
      <c r="Q13" s="76">
        <v>14</v>
      </c>
      <c r="R13" s="76">
        <v>11</v>
      </c>
      <c r="S13" s="76"/>
      <c r="T13" s="76">
        <v>5</v>
      </c>
      <c r="U13" s="76">
        <v>14</v>
      </c>
      <c r="V13" s="76">
        <v>4</v>
      </c>
      <c r="W13" s="76">
        <v>2</v>
      </c>
      <c r="X13" s="76">
        <v>3</v>
      </c>
      <c r="Y13" s="76">
        <v>13</v>
      </c>
      <c r="Z13" s="76">
        <v>6</v>
      </c>
      <c r="AA13" s="76">
        <v>3</v>
      </c>
      <c r="AB13" s="76"/>
      <c r="AC13" s="76"/>
      <c r="AD13" s="76"/>
      <c r="AE13" s="76"/>
      <c r="AF13" s="76">
        <v>30</v>
      </c>
      <c r="AG13" s="76">
        <v>17</v>
      </c>
      <c r="AH13" s="76">
        <v>92</v>
      </c>
      <c r="AI13" s="76">
        <v>5</v>
      </c>
      <c r="AJ13" s="76"/>
      <c r="AK13" s="76"/>
      <c r="AL13" s="76"/>
      <c r="AM13" s="76"/>
      <c r="AN13" s="76"/>
      <c r="AO13" s="76">
        <v>30</v>
      </c>
      <c r="AP13" s="76">
        <v>17</v>
      </c>
      <c r="AQ13" s="77">
        <v>92</v>
      </c>
      <c r="AR13" s="77">
        <v>1</v>
      </c>
      <c r="AS13" s="77">
        <v>40</v>
      </c>
      <c r="AT13" s="77">
        <v>1</v>
      </c>
      <c r="AU13" s="77">
        <v>2</v>
      </c>
      <c r="AV13" s="77"/>
      <c r="AW13" s="77"/>
      <c r="AX13" s="77"/>
      <c r="AY13" s="77"/>
      <c r="AZ13" s="77"/>
      <c r="BA13" s="77"/>
      <c r="BB13" s="77">
        <v>14</v>
      </c>
      <c r="BC13" s="77">
        <v>14</v>
      </c>
      <c r="BD13" s="77"/>
      <c r="BE13" s="77"/>
      <c r="BF13" s="77">
        <v>12</v>
      </c>
      <c r="BG13" s="77">
        <v>96</v>
      </c>
      <c r="BH13" s="77"/>
      <c r="BI13" s="77"/>
      <c r="BJ13" s="77">
        <v>7</v>
      </c>
      <c r="BK13" s="77">
        <v>20</v>
      </c>
      <c r="BL13" s="77"/>
      <c r="BM13" s="77"/>
      <c r="BN13" s="77">
        <v>3</v>
      </c>
      <c r="BO13" s="77">
        <v>90</v>
      </c>
      <c r="BP13" s="77">
        <v>2</v>
      </c>
      <c r="BQ13" s="77">
        <v>8</v>
      </c>
      <c r="BR13" s="77">
        <v>3</v>
      </c>
      <c r="BS13" s="77">
        <v>40</v>
      </c>
    </row>
    <row r="14" spans="1:71" customFormat="1" ht="17.25" customHeight="1">
      <c r="A14" s="67">
        <v>10</v>
      </c>
      <c r="B14" s="69" t="s">
        <v>327</v>
      </c>
      <c r="C14" s="69">
        <v>19619</v>
      </c>
      <c r="D14" s="66" t="s">
        <v>337</v>
      </c>
      <c r="E14" s="66" t="str">
        <f t="shared" si="0"/>
        <v/>
      </c>
      <c r="F14" s="65" t="s">
        <v>66</v>
      </c>
      <c r="G14" s="39">
        <f t="shared" si="1"/>
        <v>112</v>
      </c>
      <c r="H14" s="39">
        <f t="shared" si="2"/>
        <v>11</v>
      </c>
      <c r="I14" s="25"/>
      <c r="J14" s="76"/>
      <c r="K14" s="76">
        <v>37</v>
      </c>
      <c r="L14" s="76">
        <v>11</v>
      </c>
      <c r="M14" s="76">
        <v>12</v>
      </c>
      <c r="N14" s="76">
        <v>2</v>
      </c>
      <c r="O14" s="76">
        <v>16</v>
      </c>
      <c r="P14" s="76">
        <v>13</v>
      </c>
      <c r="Q14" s="76">
        <v>17</v>
      </c>
      <c r="R14" s="76">
        <v>4</v>
      </c>
      <c r="S14" s="76"/>
      <c r="T14" s="76">
        <v>1</v>
      </c>
      <c r="U14" s="76">
        <v>2</v>
      </c>
      <c r="V14" s="76">
        <v>2</v>
      </c>
      <c r="W14" s="76">
        <v>2</v>
      </c>
      <c r="X14" s="76">
        <v>1</v>
      </c>
      <c r="Y14" s="76">
        <v>1</v>
      </c>
      <c r="Z14" s="76">
        <v>2</v>
      </c>
      <c r="AA14" s="76"/>
      <c r="AB14" s="76">
        <v>7</v>
      </c>
      <c r="AC14" s="76"/>
      <c r="AD14" s="76">
        <v>4</v>
      </c>
      <c r="AE14" s="76">
        <v>3</v>
      </c>
      <c r="AF14" s="76">
        <v>28</v>
      </c>
      <c r="AG14" s="76">
        <v>20</v>
      </c>
      <c r="AH14" s="76"/>
      <c r="AI14" s="76">
        <v>3</v>
      </c>
      <c r="AJ14" s="76"/>
      <c r="AK14" s="76">
        <v>2</v>
      </c>
      <c r="AL14" s="76">
        <v>2</v>
      </c>
      <c r="AM14" s="76"/>
      <c r="AN14" s="76">
        <v>2</v>
      </c>
      <c r="AO14" s="76">
        <v>20</v>
      </c>
      <c r="AP14" s="76">
        <v>15</v>
      </c>
      <c r="AQ14" s="77">
        <v>45</v>
      </c>
      <c r="AR14" s="77"/>
      <c r="AS14" s="77"/>
      <c r="AT14" s="77"/>
      <c r="AU14" s="77"/>
      <c r="AV14" s="77"/>
      <c r="AW14" s="77"/>
      <c r="AX14" s="77">
        <v>1</v>
      </c>
      <c r="AY14" s="77">
        <v>40</v>
      </c>
      <c r="AZ14" s="77"/>
      <c r="BA14" s="77"/>
      <c r="BB14" s="77">
        <v>1</v>
      </c>
      <c r="BC14" s="77">
        <v>40</v>
      </c>
      <c r="BD14" s="77"/>
      <c r="BE14" s="77"/>
      <c r="BF14" s="77"/>
      <c r="BG14" s="77">
        <v>2</v>
      </c>
      <c r="BH14" s="77"/>
      <c r="BI14" s="77"/>
      <c r="BJ14" s="77"/>
      <c r="BK14" s="77">
        <v>3</v>
      </c>
      <c r="BL14" s="77"/>
      <c r="BM14" s="77"/>
      <c r="BN14" s="77"/>
      <c r="BO14" s="77">
        <v>1.5</v>
      </c>
      <c r="BP14" s="77"/>
      <c r="BQ14" s="77"/>
      <c r="BR14" s="77"/>
      <c r="BS14" s="77">
        <v>20</v>
      </c>
    </row>
    <row r="15" spans="1:71" customFormat="1" ht="17.25" customHeight="1">
      <c r="A15" s="67">
        <v>11</v>
      </c>
      <c r="B15" s="69" t="s">
        <v>327</v>
      </c>
      <c r="C15" s="69">
        <v>9329</v>
      </c>
      <c r="D15" s="70" t="s">
        <v>338</v>
      </c>
      <c r="E15" s="66">
        <f t="shared" si="0"/>
        <v>1</v>
      </c>
      <c r="F15" s="65" t="s">
        <v>64</v>
      </c>
      <c r="G15" s="39">
        <f t="shared" si="1"/>
        <v>224</v>
      </c>
      <c r="H15" s="39">
        <f t="shared" si="2"/>
        <v>0</v>
      </c>
      <c r="I15" s="25"/>
      <c r="J15" s="76"/>
      <c r="K15" s="76">
        <v>20</v>
      </c>
      <c r="L15" s="76">
        <v>44</v>
      </c>
      <c r="M15" s="76">
        <v>47</v>
      </c>
      <c r="N15" s="76">
        <v>19</v>
      </c>
      <c r="O15" s="76">
        <v>10</v>
      </c>
      <c r="P15" s="76">
        <v>26</v>
      </c>
      <c r="Q15" s="76">
        <v>41</v>
      </c>
      <c r="R15" s="76">
        <v>17</v>
      </c>
      <c r="S15" s="76">
        <v>0</v>
      </c>
      <c r="T15" s="76"/>
      <c r="U15" s="76"/>
      <c r="V15" s="76"/>
      <c r="W15" s="76"/>
      <c r="X15" s="76"/>
      <c r="Y15" s="76"/>
      <c r="Z15" s="76"/>
      <c r="AA15" s="76"/>
      <c r="AB15" s="76"/>
      <c r="AC15" s="76">
        <v>3</v>
      </c>
      <c r="AD15" s="76"/>
      <c r="AE15" s="76"/>
      <c r="AF15" s="76">
        <v>36</v>
      </c>
      <c r="AG15" s="76">
        <v>27</v>
      </c>
      <c r="AH15" s="76">
        <v>150</v>
      </c>
      <c r="AI15" s="76"/>
      <c r="AJ15" s="76"/>
      <c r="AK15" s="76"/>
      <c r="AL15" s="76"/>
      <c r="AM15" s="76"/>
      <c r="AN15" s="76"/>
      <c r="AO15" s="76">
        <v>36</v>
      </c>
      <c r="AP15" s="76">
        <v>27</v>
      </c>
      <c r="AQ15" s="77">
        <v>150</v>
      </c>
      <c r="AR15" s="77">
        <v>1</v>
      </c>
      <c r="AS15" s="77">
        <v>40</v>
      </c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>
        <v>15</v>
      </c>
      <c r="BG15" s="77">
        <v>5</v>
      </c>
      <c r="BH15" s="77"/>
      <c r="BI15" s="77"/>
      <c r="BJ15" s="77">
        <v>15</v>
      </c>
      <c r="BK15" s="77">
        <v>5</v>
      </c>
      <c r="BL15" s="77">
        <v>1</v>
      </c>
      <c r="BM15" s="77">
        <v>20</v>
      </c>
      <c r="BN15" s="77"/>
      <c r="BO15" s="77"/>
      <c r="BP15" s="77"/>
      <c r="BQ15" s="77"/>
      <c r="BR15" s="77"/>
      <c r="BS15" s="77"/>
    </row>
    <row r="16" spans="1:71" customFormat="1" ht="17.25" customHeight="1">
      <c r="A16" s="67">
        <v>12</v>
      </c>
      <c r="B16" s="69" t="s">
        <v>327</v>
      </c>
      <c r="C16" s="69">
        <v>19705</v>
      </c>
      <c r="D16" s="70" t="s">
        <v>339</v>
      </c>
      <c r="E16" s="142" t="str">
        <f t="shared" si="0"/>
        <v/>
      </c>
      <c r="F16" s="65" t="s">
        <v>66</v>
      </c>
      <c r="G16" s="39">
        <f t="shared" ref="G16" si="3">SUM(J16:R16)</f>
        <v>91</v>
      </c>
      <c r="H16" s="39">
        <f t="shared" ref="H16" si="4">SUM(S16:AA16)</f>
        <v>39</v>
      </c>
      <c r="I16" s="25"/>
      <c r="J16" s="76"/>
      <c r="K16" s="76"/>
      <c r="L16" s="76">
        <v>23</v>
      </c>
      <c r="M16" s="76">
        <v>13</v>
      </c>
      <c r="N16" s="76">
        <v>8</v>
      </c>
      <c r="O16" s="76"/>
      <c r="P16" s="76">
        <v>22</v>
      </c>
      <c r="Q16" s="76">
        <v>12</v>
      </c>
      <c r="R16" s="76">
        <v>13</v>
      </c>
      <c r="S16" s="76"/>
      <c r="T16" s="76">
        <v>18</v>
      </c>
      <c r="U16" s="76"/>
      <c r="V16" s="76"/>
      <c r="W16" s="76"/>
      <c r="X16" s="76">
        <v>21</v>
      </c>
      <c r="Y16" s="76"/>
      <c r="Z16" s="76"/>
      <c r="AA16" s="76"/>
      <c r="AB16" s="76"/>
      <c r="AC16" s="76">
        <v>2</v>
      </c>
      <c r="AD16" s="76"/>
      <c r="AE16" s="76">
        <v>14</v>
      </c>
      <c r="AF16" s="76">
        <v>14</v>
      </c>
      <c r="AG16" s="76">
        <v>12</v>
      </c>
      <c r="AH16" s="76"/>
      <c r="AI16" s="76">
        <v>3</v>
      </c>
      <c r="AJ16" s="76"/>
      <c r="AK16" s="76"/>
      <c r="AL16" s="76"/>
      <c r="AM16" s="76"/>
      <c r="AN16" s="76"/>
      <c r="AO16" s="76"/>
      <c r="AP16" s="76"/>
      <c r="AQ16" s="77"/>
      <c r="AR16" s="77"/>
      <c r="AS16" s="77"/>
      <c r="AT16" s="77">
        <v>1</v>
      </c>
      <c r="AU16" s="77">
        <v>2</v>
      </c>
      <c r="AV16" s="77">
        <v>2</v>
      </c>
      <c r="AW16" s="77">
        <v>4</v>
      </c>
      <c r="AX16" s="77">
        <v>2</v>
      </c>
      <c r="AY16" s="77">
        <v>4</v>
      </c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>
        <v>2</v>
      </c>
      <c r="BO16" s="77">
        <v>5</v>
      </c>
      <c r="BP16" s="77"/>
      <c r="BQ16" s="77"/>
      <c r="BR16" s="77"/>
      <c r="BS16" s="77"/>
    </row>
    <row r="17" spans="1:71" customFormat="1" ht="17.25" customHeight="1">
      <c r="A17" s="69">
        <v>13</v>
      </c>
      <c r="B17" s="69" t="s">
        <v>327</v>
      </c>
      <c r="C17" s="69">
        <v>19560</v>
      </c>
      <c r="D17" s="70" t="s">
        <v>340</v>
      </c>
      <c r="E17" s="143" t="str">
        <f>IF(F17="Y",1,"")</f>
        <v/>
      </c>
      <c r="F17" s="65" t="s">
        <v>66</v>
      </c>
      <c r="G17" s="71">
        <f>SUM(J17:R17)</f>
        <v>76</v>
      </c>
      <c r="H17" s="71">
        <f>SUM(S17:AA17)</f>
        <v>11</v>
      </c>
      <c r="I17" s="72"/>
      <c r="J17" s="144"/>
      <c r="K17" s="144">
        <v>17</v>
      </c>
      <c r="L17" s="144">
        <v>8</v>
      </c>
      <c r="M17" s="144">
        <v>7</v>
      </c>
      <c r="N17" s="144">
        <v>4</v>
      </c>
      <c r="O17" s="144">
        <v>22</v>
      </c>
      <c r="P17" s="144">
        <v>5</v>
      </c>
      <c r="Q17" s="144">
        <v>10</v>
      </c>
      <c r="R17" s="144">
        <v>3</v>
      </c>
      <c r="S17" s="144"/>
      <c r="T17" s="144">
        <v>2</v>
      </c>
      <c r="U17" s="144"/>
      <c r="V17" s="144">
        <v>3</v>
      </c>
      <c r="W17" s="144">
        <v>1</v>
      </c>
      <c r="X17" s="144">
        <v>4</v>
      </c>
      <c r="Y17" s="144"/>
      <c r="Z17" s="144"/>
      <c r="AA17" s="144">
        <v>1</v>
      </c>
      <c r="AB17" s="144"/>
      <c r="AC17" s="144"/>
      <c r="AD17" s="144">
        <v>1</v>
      </c>
      <c r="AE17" s="144"/>
      <c r="AF17" s="144">
        <v>8</v>
      </c>
      <c r="AG17" s="144">
        <v>7</v>
      </c>
      <c r="AH17" s="144">
        <v>20</v>
      </c>
      <c r="AI17" s="144"/>
      <c r="AJ17" s="144"/>
      <c r="AK17" s="144"/>
      <c r="AL17" s="144"/>
      <c r="AM17" s="144"/>
      <c r="AN17" s="144"/>
      <c r="AO17" s="144">
        <v>12</v>
      </c>
      <c r="AP17" s="144">
        <v>10</v>
      </c>
      <c r="AQ17" s="145">
        <v>20</v>
      </c>
      <c r="AR17" s="145"/>
      <c r="AS17" s="145"/>
      <c r="AT17" s="145">
        <v>1</v>
      </c>
      <c r="AU17" s="145">
        <v>40</v>
      </c>
      <c r="AV17" s="145"/>
      <c r="AW17" s="145"/>
      <c r="AX17" s="145">
        <v>1</v>
      </c>
      <c r="AY17" s="145">
        <v>20</v>
      </c>
      <c r="AZ17" s="145"/>
      <c r="BA17" s="145"/>
      <c r="BB17" s="145">
        <v>10</v>
      </c>
      <c r="BC17" s="145">
        <v>200</v>
      </c>
      <c r="BD17" s="145"/>
      <c r="BE17" s="145"/>
      <c r="BF17" s="145">
        <v>7</v>
      </c>
      <c r="BG17" s="145">
        <v>14</v>
      </c>
      <c r="BH17" s="145"/>
      <c r="BI17" s="145"/>
      <c r="BJ17" s="145">
        <v>7</v>
      </c>
      <c r="BK17" s="77">
        <v>14</v>
      </c>
      <c r="BL17" s="145"/>
      <c r="BM17" s="145"/>
      <c r="BN17" s="145">
        <v>6</v>
      </c>
      <c r="BO17" s="145">
        <v>20</v>
      </c>
      <c r="BP17" s="145"/>
      <c r="BQ17" s="145"/>
      <c r="BR17" s="145">
        <v>15</v>
      </c>
      <c r="BS17" s="145">
        <v>10</v>
      </c>
    </row>
    <row r="18" spans="1:71" ht="18" customHeight="1">
      <c r="A18" s="67">
        <v>14</v>
      </c>
      <c r="B18" s="67" t="s">
        <v>327</v>
      </c>
      <c r="C18" s="67">
        <v>19621</v>
      </c>
      <c r="D18" s="75" t="s">
        <v>341</v>
      </c>
      <c r="E18" s="66" t="str">
        <f>IF(F18="Y",1,"")</f>
        <v/>
      </c>
      <c r="F18" s="65" t="s">
        <v>66</v>
      </c>
      <c r="G18" s="39">
        <f>SUM(J18:R18)</f>
        <v>152</v>
      </c>
      <c r="H18" s="39">
        <f>SUM(S18:AA18)</f>
        <v>44</v>
      </c>
      <c r="I18" s="62"/>
      <c r="J18" s="77"/>
      <c r="K18" s="76">
        <v>50</v>
      </c>
      <c r="L18" s="76">
        <v>13</v>
      </c>
      <c r="M18" s="76">
        <v>14</v>
      </c>
      <c r="N18" s="76">
        <v>2</v>
      </c>
      <c r="O18" s="76">
        <v>40</v>
      </c>
      <c r="P18" s="76">
        <v>18</v>
      </c>
      <c r="Q18" s="76">
        <v>10</v>
      </c>
      <c r="R18" s="76">
        <v>5</v>
      </c>
      <c r="S18" s="77"/>
      <c r="T18" s="76">
        <v>5</v>
      </c>
      <c r="U18" s="76">
        <v>2</v>
      </c>
      <c r="V18" s="76">
        <v>6</v>
      </c>
      <c r="W18" s="76">
        <v>4</v>
      </c>
      <c r="X18" s="76">
        <v>10</v>
      </c>
      <c r="Y18" s="76">
        <v>2</v>
      </c>
      <c r="Z18" s="76">
        <v>10</v>
      </c>
      <c r="AA18" s="76">
        <v>5</v>
      </c>
      <c r="AB18" s="76">
        <v>26</v>
      </c>
      <c r="AC18" s="76">
        <v>1</v>
      </c>
      <c r="AD18" s="76">
        <v>3</v>
      </c>
      <c r="AE18" s="76">
        <v>5</v>
      </c>
      <c r="AF18" s="76">
        <v>40</v>
      </c>
      <c r="AG18" s="76">
        <v>40</v>
      </c>
      <c r="AH18" s="76">
        <v>60</v>
      </c>
      <c r="AI18" s="76"/>
      <c r="AJ18" s="77"/>
      <c r="AK18" s="77"/>
      <c r="AL18" s="77">
        <v>2</v>
      </c>
      <c r="AM18" s="77"/>
      <c r="AN18" s="77"/>
      <c r="AO18" s="76">
        <v>8</v>
      </c>
      <c r="AP18" s="76">
        <v>12</v>
      </c>
      <c r="AQ18" s="77">
        <v>9</v>
      </c>
      <c r="AR18" s="77"/>
      <c r="AS18" s="77"/>
      <c r="AT18" s="77"/>
      <c r="AU18" s="77"/>
      <c r="AV18" s="77">
        <v>1</v>
      </c>
      <c r="AW18" s="77">
        <v>30</v>
      </c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</row>
    <row r="19" spans="1:71" s="86" customFormat="1" ht="17.25" customHeight="1">
      <c r="A19" s="190" t="s">
        <v>57</v>
      </c>
      <c r="B19" s="190"/>
      <c r="C19" s="190"/>
      <c r="D19" s="190"/>
      <c r="E19" s="146" t="str">
        <f t="shared" si="0"/>
        <v/>
      </c>
      <c r="F19" s="73"/>
      <c r="G19" s="74">
        <f>SUM(G5:G18)</f>
        <v>1478</v>
      </c>
      <c r="H19" s="74">
        <f t="shared" ref="H19:BS19" si="5">SUM(H5:H18)</f>
        <v>286</v>
      </c>
      <c r="I19" s="74">
        <f t="shared" si="5"/>
        <v>0</v>
      </c>
      <c r="J19" s="74">
        <f t="shared" si="5"/>
        <v>0</v>
      </c>
      <c r="K19" s="74">
        <f t="shared" si="5"/>
        <v>261</v>
      </c>
      <c r="L19" s="74">
        <f t="shared" si="5"/>
        <v>229</v>
      </c>
      <c r="M19" s="74">
        <f t="shared" si="5"/>
        <v>185</v>
      </c>
      <c r="N19" s="74">
        <f t="shared" si="5"/>
        <v>120</v>
      </c>
      <c r="O19" s="74">
        <f t="shared" si="5"/>
        <v>204</v>
      </c>
      <c r="P19" s="74">
        <f t="shared" si="5"/>
        <v>198</v>
      </c>
      <c r="Q19" s="74">
        <f t="shared" si="5"/>
        <v>166</v>
      </c>
      <c r="R19" s="74">
        <f t="shared" si="5"/>
        <v>115</v>
      </c>
      <c r="S19" s="74">
        <f t="shared" si="5"/>
        <v>0</v>
      </c>
      <c r="T19" s="74">
        <f t="shared" si="5"/>
        <v>63</v>
      </c>
      <c r="U19" s="74">
        <f t="shared" si="5"/>
        <v>40</v>
      </c>
      <c r="V19" s="74">
        <f t="shared" si="5"/>
        <v>22</v>
      </c>
      <c r="W19" s="74">
        <f t="shared" si="5"/>
        <v>15</v>
      </c>
      <c r="X19" s="74">
        <f t="shared" si="5"/>
        <v>68</v>
      </c>
      <c r="Y19" s="74">
        <f t="shared" si="5"/>
        <v>36</v>
      </c>
      <c r="Z19" s="74">
        <f t="shared" si="5"/>
        <v>28</v>
      </c>
      <c r="AA19" s="74">
        <f t="shared" si="5"/>
        <v>14</v>
      </c>
      <c r="AB19" s="74">
        <f t="shared" si="5"/>
        <v>59</v>
      </c>
      <c r="AC19" s="74">
        <f t="shared" si="5"/>
        <v>17</v>
      </c>
      <c r="AD19" s="74">
        <f t="shared" si="5"/>
        <v>15</v>
      </c>
      <c r="AE19" s="74">
        <f t="shared" si="5"/>
        <v>24</v>
      </c>
      <c r="AF19" s="74">
        <f t="shared" si="5"/>
        <v>308</v>
      </c>
      <c r="AG19" s="74">
        <f t="shared" si="5"/>
        <v>240</v>
      </c>
      <c r="AH19" s="74">
        <f t="shared" si="5"/>
        <v>689</v>
      </c>
      <c r="AI19" s="74">
        <f t="shared" si="5"/>
        <v>26</v>
      </c>
      <c r="AJ19" s="74">
        <f t="shared" si="5"/>
        <v>0</v>
      </c>
      <c r="AK19" s="74">
        <f t="shared" si="5"/>
        <v>2</v>
      </c>
      <c r="AL19" s="74">
        <f t="shared" si="5"/>
        <v>12</v>
      </c>
      <c r="AM19" s="74">
        <f t="shared" si="5"/>
        <v>2</v>
      </c>
      <c r="AN19" s="74">
        <f t="shared" si="5"/>
        <v>8</v>
      </c>
      <c r="AO19" s="74">
        <f t="shared" si="5"/>
        <v>241</v>
      </c>
      <c r="AP19" s="74">
        <f t="shared" si="5"/>
        <v>157</v>
      </c>
      <c r="AQ19" s="74">
        <f t="shared" si="5"/>
        <v>382</v>
      </c>
      <c r="AR19" s="74">
        <f t="shared" si="5"/>
        <v>9</v>
      </c>
      <c r="AS19" s="74">
        <f t="shared" si="5"/>
        <v>275</v>
      </c>
      <c r="AT19" s="74">
        <f t="shared" si="5"/>
        <v>3</v>
      </c>
      <c r="AU19" s="74">
        <f t="shared" si="5"/>
        <v>44</v>
      </c>
      <c r="AV19" s="74">
        <f t="shared" si="5"/>
        <v>7</v>
      </c>
      <c r="AW19" s="74">
        <f t="shared" si="5"/>
        <v>104</v>
      </c>
      <c r="AX19" s="74">
        <f t="shared" si="5"/>
        <v>4</v>
      </c>
      <c r="AY19" s="74">
        <f t="shared" si="5"/>
        <v>64</v>
      </c>
      <c r="AZ19" s="74">
        <f t="shared" si="5"/>
        <v>0</v>
      </c>
      <c r="BA19" s="74">
        <f t="shared" si="5"/>
        <v>0</v>
      </c>
      <c r="BB19" s="74">
        <f t="shared" si="5"/>
        <v>42</v>
      </c>
      <c r="BC19" s="74">
        <f t="shared" si="5"/>
        <v>334</v>
      </c>
      <c r="BD19" s="74">
        <f t="shared" si="5"/>
        <v>0</v>
      </c>
      <c r="BE19" s="74">
        <f t="shared" si="5"/>
        <v>0</v>
      </c>
      <c r="BF19" s="74">
        <f t="shared" si="5"/>
        <v>44</v>
      </c>
      <c r="BG19" s="74">
        <f t="shared" si="5"/>
        <v>154</v>
      </c>
      <c r="BH19" s="74">
        <f t="shared" si="5"/>
        <v>0</v>
      </c>
      <c r="BI19" s="74">
        <f t="shared" si="5"/>
        <v>0</v>
      </c>
      <c r="BJ19" s="74">
        <f t="shared" si="5"/>
        <v>48</v>
      </c>
      <c r="BK19" s="74">
        <f t="shared" si="5"/>
        <v>88</v>
      </c>
      <c r="BL19" s="74">
        <f t="shared" si="5"/>
        <v>1</v>
      </c>
      <c r="BM19" s="74">
        <f t="shared" si="5"/>
        <v>20</v>
      </c>
      <c r="BN19" s="74">
        <f t="shared" si="5"/>
        <v>19</v>
      </c>
      <c r="BO19" s="74">
        <f t="shared" si="5"/>
        <v>184.5</v>
      </c>
      <c r="BP19" s="74">
        <f t="shared" si="5"/>
        <v>2</v>
      </c>
      <c r="BQ19" s="74">
        <f t="shared" si="5"/>
        <v>8</v>
      </c>
      <c r="BR19" s="74">
        <f t="shared" si="5"/>
        <v>18</v>
      </c>
      <c r="BS19" s="74">
        <f t="shared" si="5"/>
        <v>70</v>
      </c>
    </row>
    <row r="20" spans="1:71" s="86" customFormat="1" ht="17.25" customHeight="1">
      <c r="A20" s="189" t="s">
        <v>58</v>
      </c>
      <c r="B20" s="189"/>
      <c r="C20" s="189"/>
      <c r="D20" s="189"/>
      <c r="E20" s="147" t="str">
        <f t="shared" si="0"/>
        <v/>
      </c>
      <c r="F20" s="148"/>
      <c r="G20" s="36">
        <v>1463</v>
      </c>
      <c r="H20" s="36">
        <v>275</v>
      </c>
      <c r="I20" s="24">
        <v>0</v>
      </c>
      <c r="J20" s="35">
        <v>0</v>
      </c>
      <c r="K20" s="35">
        <v>258</v>
      </c>
      <c r="L20" s="35">
        <v>230</v>
      </c>
      <c r="M20" s="35">
        <v>185</v>
      </c>
      <c r="N20" s="35">
        <v>118</v>
      </c>
      <c r="O20" s="35">
        <v>213</v>
      </c>
      <c r="P20" s="35">
        <v>178</v>
      </c>
      <c r="Q20" s="35">
        <v>165</v>
      </c>
      <c r="R20" s="35">
        <v>116</v>
      </c>
      <c r="S20" s="35">
        <v>0</v>
      </c>
      <c r="T20" s="35">
        <v>61</v>
      </c>
      <c r="U20" s="35">
        <v>39</v>
      </c>
      <c r="V20" s="35">
        <v>21</v>
      </c>
      <c r="W20" s="35">
        <v>14</v>
      </c>
      <c r="X20" s="35">
        <v>66</v>
      </c>
      <c r="Y20" s="35">
        <v>36</v>
      </c>
      <c r="Z20" s="35">
        <v>26</v>
      </c>
      <c r="AA20" s="35">
        <v>12</v>
      </c>
      <c r="AB20" s="35">
        <v>41</v>
      </c>
      <c r="AC20" s="35">
        <v>22</v>
      </c>
      <c r="AD20" s="35">
        <v>19</v>
      </c>
      <c r="AE20" s="35">
        <v>26</v>
      </c>
      <c r="AF20" s="35">
        <v>271</v>
      </c>
      <c r="AG20" s="35">
        <v>212</v>
      </c>
      <c r="AH20" s="35">
        <v>527</v>
      </c>
      <c r="AI20" s="35">
        <v>26</v>
      </c>
      <c r="AJ20" s="35">
        <v>0</v>
      </c>
      <c r="AK20" s="35">
        <v>2</v>
      </c>
      <c r="AL20" s="35">
        <v>12</v>
      </c>
      <c r="AM20" s="35">
        <v>3</v>
      </c>
      <c r="AN20" s="35">
        <v>16</v>
      </c>
      <c r="AO20" s="35">
        <v>202</v>
      </c>
      <c r="AP20" s="35">
        <v>138</v>
      </c>
      <c r="AQ20" s="35">
        <v>240</v>
      </c>
      <c r="AR20" s="35">
        <v>9</v>
      </c>
      <c r="AS20" s="35">
        <v>215</v>
      </c>
      <c r="AT20" s="35">
        <v>3</v>
      </c>
      <c r="AU20" s="35">
        <v>44</v>
      </c>
      <c r="AV20" s="35">
        <v>7</v>
      </c>
      <c r="AW20" s="35">
        <v>104</v>
      </c>
      <c r="AX20" s="35">
        <v>4</v>
      </c>
      <c r="AY20" s="35">
        <v>64</v>
      </c>
      <c r="AZ20" s="35">
        <v>0</v>
      </c>
      <c r="BA20" s="35">
        <v>0</v>
      </c>
      <c r="BB20" s="35">
        <v>42</v>
      </c>
      <c r="BC20" s="35">
        <v>334</v>
      </c>
      <c r="BD20" s="35">
        <v>0</v>
      </c>
      <c r="BE20" s="35">
        <v>0</v>
      </c>
      <c r="BF20" s="35">
        <v>48</v>
      </c>
      <c r="BG20" s="35">
        <v>156</v>
      </c>
      <c r="BH20" s="35">
        <v>0</v>
      </c>
      <c r="BI20" s="35">
        <v>0</v>
      </c>
      <c r="BJ20" s="35">
        <v>49</v>
      </c>
      <c r="BK20" s="35">
        <v>90</v>
      </c>
      <c r="BL20" s="35">
        <v>0</v>
      </c>
      <c r="BM20" s="35">
        <v>0</v>
      </c>
      <c r="BN20" s="35">
        <v>19</v>
      </c>
      <c r="BO20" s="35">
        <v>203.5</v>
      </c>
      <c r="BP20" s="35">
        <v>0</v>
      </c>
      <c r="BQ20" s="35">
        <v>0</v>
      </c>
      <c r="BR20" s="35">
        <v>18</v>
      </c>
      <c r="BS20" s="35">
        <v>70</v>
      </c>
    </row>
    <row r="21" spans="1:71" s="3" customFormat="1" ht="17.25" customHeight="1">
      <c r="A21" s="185" t="s">
        <v>59</v>
      </c>
      <c r="B21" s="185"/>
      <c r="C21" s="185"/>
      <c r="D21" s="185"/>
      <c r="E21" s="149"/>
      <c r="F21" s="67"/>
      <c r="G21" s="26">
        <f t="shared" ref="G21:BS21" si="6">IF(G19=0,"",G19/G20)</f>
        <v>1.0102529049897471</v>
      </c>
      <c r="H21" s="26">
        <f t="shared" si="6"/>
        <v>1.04</v>
      </c>
      <c r="I21" s="26" t="str">
        <f t="shared" si="6"/>
        <v/>
      </c>
      <c r="J21" s="26" t="str">
        <f t="shared" si="6"/>
        <v/>
      </c>
      <c r="K21" s="26">
        <f t="shared" si="6"/>
        <v>1.0116279069767442</v>
      </c>
      <c r="L21" s="26">
        <f t="shared" si="6"/>
        <v>0.9956521739130435</v>
      </c>
      <c r="M21" s="26">
        <f t="shared" si="6"/>
        <v>1</v>
      </c>
      <c r="N21" s="26">
        <f t="shared" si="6"/>
        <v>1.0169491525423728</v>
      </c>
      <c r="O21" s="26">
        <f t="shared" si="6"/>
        <v>0.95774647887323938</v>
      </c>
      <c r="P21" s="26">
        <f t="shared" si="6"/>
        <v>1.1123595505617978</v>
      </c>
      <c r="Q21" s="26">
        <f t="shared" si="6"/>
        <v>1.0060606060606061</v>
      </c>
      <c r="R21" s="26">
        <f t="shared" si="6"/>
        <v>0.99137931034482762</v>
      </c>
      <c r="S21" s="26" t="str">
        <f t="shared" si="6"/>
        <v/>
      </c>
      <c r="T21" s="26">
        <f t="shared" si="6"/>
        <v>1.0327868852459017</v>
      </c>
      <c r="U21" s="26">
        <f t="shared" si="6"/>
        <v>1.0256410256410255</v>
      </c>
      <c r="V21" s="26">
        <f t="shared" si="6"/>
        <v>1.0476190476190477</v>
      </c>
      <c r="W21" s="26">
        <f t="shared" si="6"/>
        <v>1.0714285714285714</v>
      </c>
      <c r="X21" s="26">
        <f t="shared" si="6"/>
        <v>1.0303030303030303</v>
      </c>
      <c r="Y21" s="26">
        <f t="shared" si="6"/>
        <v>1</v>
      </c>
      <c r="Z21" s="26">
        <f t="shared" si="6"/>
        <v>1.0769230769230769</v>
      </c>
      <c r="AA21" s="26">
        <f t="shared" si="6"/>
        <v>1.1666666666666667</v>
      </c>
      <c r="AB21" s="26">
        <f t="shared" si="6"/>
        <v>1.4390243902439024</v>
      </c>
      <c r="AC21" s="26">
        <f t="shared" si="6"/>
        <v>0.77272727272727271</v>
      </c>
      <c r="AD21" s="26">
        <f t="shared" si="6"/>
        <v>0.78947368421052633</v>
      </c>
      <c r="AE21" s="26">
        <f t="shared" si="6"/>
        <v>0.92307692307692313</v>
      </c>
      <c r="AF21" s="26">
        <f t="shared" si="6"/>
        <v>1.1365313653136531</v>
      </c>
      <c r="AG21" s="26">
        <f t="shared" si="6"/>
        <v>1.1320754716981132</v>
      </c>
      <c r="AH21" s="26">
        <f t="shared" si="6"/>
        <v>1.3074003795066413</v>
      </c>
      <c r="AI21" s="26">
        <f t="shared" si="6"/>
        <v>1</v>
      </c>
      <c r="AJ21" s="26"/>
      <c r="AK21" s="26">
        <f t="shared" si="6"/>
        <v>1</v>
      </c>
      <c r="AL21" s="26">
        <f t="shared" si="6"/>
        <v>1</v>
      </c>
      <c r="AM21" s="26">
        <f t="shared" si="6"/>
        <v>0.66666666666666663</v>
      </c>
      <c r="AN21" s="26">
        <f t="shared" si="6"/>
        <v>0.5</v>
      </c>
      <c r="AO21" s="26">
        <f t="shared" si="6"/>
        <v>1.193069306930693</v>
      </c>
      <c r="AP21" s="26">
        <f t="shared" si="6"/>
        <v>1.1376811594202898</v>
      </c>
      <c r="AQ21" s="26">
        <f t="shared" si="6"/>
        <v>1.5916666666666666</v>
      </c>
      <c r="AR21" s="26">
        <f t="shared" si="6"/>
        <v>1</v>
      </c>
      <c r="AS21" s="26">
        <f t="shared" si="6"/>
        <v>1.2790697674418605</v>
      </c>
      <c r="AT21" s="26">
        <f t="shared" si="6"/>
        <v>1</v>
      </c>
      <c r="AU21" s="26">
        <f t="shared" si="6"/>
        <v>1</v>
      </c>
      <c r="AV21" s="26">
        <f t="shared" si="6"/>
        <v>1</v>
      </c>
      <c r="AW21" s="26">
        <f t="shared" si="6"/>
        <v>1</v>
      </c>
      <c r="AX21" s="26">
        <f t="shared" si="6"/>
        <v>1</v>
      </c>
      <c r="AY21" s="26">
        <f t="shared" si="6"/>
        <v>1</v>
      </c>
      <c r="AZ21" s="26" t="str">
        <f t="shared" si="6"/>
        <v/>
      </c>
      <c r="BA21" s="26" t="str">
        <f t="shared" si="6"/>
        <v/>
      </c>
      <c r="BB21" s="26">
        <f t="shared" si="6"/>
        <v>1</v>
      </c>
      <c r="BC21" s="26">
        <f t="shared" si="6"/>
        <v>1</v>
      </c>
      <c r="BD21" s="26" t="str">
        <f t="shared" si="6"/>
        <v/>
      </c>
      <c r="BE21" s="26" t="str">
        <f t="shared" si="6"/>
        <v/>
      </c>
      <c r="BF21" s="26">
        <f t="shared" si="6"/>
        <v>0.91666666666666663</v>
      </c>
      <c r="BG21" s="26">
        <f t="shared" si="6"/>
        <v>0.98717948717948723</v>
      </c>
      <c r="BH21" s="26"/>
      <c r="BI21" s="26" t="str">
        <f t="shared" si="6"/>
        <v/>
      </c>
      <c r="BJ21" s="26">
        <f t="shared" si="6"/>
        <v>0.97959183673469385</v>
      </c>
      <c r="BK21" s="26">
        <f t="shared" si="6"/>
        <v>0.97777777777777775</v>
      </c>
      <c r="BL21" s="26" t="e">
        <f t="shared" si="6"/>
        <v>#DIV/0!</v>
      </c>
      <c r="BM21" s="26" t="e">
        <f t="shared" si="6"/>
        <v>#DIV/0!</v>
      </c>
      <c r="BN21" s="26">
        <f t="shared" si="6"/>
        <v>1</v>
      </c>
      <c r="BO21" s="26">
        <f t="shared" si="6"/>
        <v>0.90663390663390664</v>
      </c>
      <c r="BP21" s="26" t="e">
        <f t="shared" si="6"/>
        <v>#DIV/0!</v>
      </c>
      <c r="BQ21" s="26" t="e">
        <f t="shared" si="6"/>
        <v>#DIV/0!</v>
      </c>
      <c r="BR21" s="26">
        <f t="shared" si="6"/>
        <v>1</v>
      </c>
      <c r="BS21" s="26">
        <f t="shared" si="6"/>
        <v>1</v>
      </c>
    </row>
    <row r="22" spans="1:71">
      <c r="A22" s="97"/>
      <c r="B22" s="97"/>
      <c r="C22" s="99"/>
      <c r="D22" s="97"/>
      <c r="E22" s="64" t="str">
        <f t="shared" si="0"/>
        <v/>
      </c>
      <c r="F22" s="99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100"/>
      <c r="BL22" s="97"/>
      <c r="BM22" s="97"/>
      <c r="BN22" s="97"/>
      <c r="BO22" s="97"/>
      <c r="BP22" s="97"/>
      <c r="BQ22" s="97"/>
      <c r="BR22" s="97"/>
      <c r="BS22" s="97"/>
    </row>
    <row r="23" spans="1:71">
      <c r="A23" s="97"/>
      <c r="B23" s="97"/>
      <c r="C23" s="99"/>
      <c r="D23" s="17" t="s">
        <v>141</v>
      </c>
      <c r="E23" s="17"/>
      <c r="F23" s="53">
        <f>SUM(E5:E18)</f>
        <v>6</v>
      </c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100"/>
      <c r="BL23" s="97"/>
      <c r="BM23" s="97"/>
      <c r="BN23" s="97"/>
      <c r="BO23" s="97"/>
      <c r="BP23" s="97"/>
      <c r="BQ23" s="97"/>
      <c r="BR23" s="97"/>
      <c r="BS23" s="97"/>
    </row>
    <row r="24" spans="1:71">
      <c r="A24" s="97"/>
      <c r="B24" s="97"/>
      <c r="C24" s="99"/>
      <c r="D24" s="17" t="s">
        <v>142</v>
      </c>
      <c r="E24" s="17"/>
      <c r="F24" s="54">
        <f>+F23/A15</f>
        <v>0.54545454545454541</v>
      </c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100"/>
      <c r="BL24" s="97"/>
      <c r="BM24" s="97"/>
      <c r="BN24" s="97"/>
      <c r="BO24" s="97"/>
      <c r="BP24" s="97"/>
      <c r="BQ24" s="97"/>
      <c r="BR24" s="97"/>
      <c r="BS24" s="97"/>
    </row>
    <row r="25" spans="1:71">
      <c r="A25" s="97"/>
      <c r="B25" s="97"/>
      <c r="C25" s="99"/>
      <c r="D25" s="97"/>
      <c r="E25" s="64" t="str">
        <f t="shared" si="0"/>
        <v/>
      </c>
      <c r="F25" s="99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100"/>
      <c r="BL25" s="97"/>
      <c r="BM25" s="97"/>
      <c r="BN25" s="97"/>
      <c r="BO25" s="97"/>
      <c r="BP25" s="97"/>
      <c r="BQ25" s="97"/>
      <c r="BR25" s="97"/>
      <c r="BS25" s="97"/>
    </row>
    <row r="26" spans="1:71">
      <c r="A26" s="97"/>
      <c r="B26" s="97"/>
      <c r="C26" s="99"/>
      <c r="D26" s="97"/>
      <c r="E26" s="64" t="str">
        <f t="shared" si="0"/>
        <v/>
      </c>
      <c r="F26" s="99"/>
      <c r="I26" s="27"/>
      <c r="J26" s="97"/>
      <c r="K26" s="66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100"/>
      <c r="BL26" s="97"/>
      <c r="BM26" s="97"/>
      <c r="BN26" s="97"/>
      <c r="BO26" s="97"/>
      <c r="BP26" s="97"/>
      <c r="BQ26" s="97"/>
      <c r="BR26" s="97"/>
      <c r="BS26" s="97"/>
    </row>
    <row r="27" spans="1:71">
      <c r="A27" s="97"/>
      <c r="B27" s="97"/>
      <c r="C27" s="99"/>
      <c r="D27" s="97"/>
      <c r="E27" s="64" t="str">
        <f t="shared" si="0"/>
        <v/>
      </c>
      <c r="F27" s="99"/>
      <c r="I27" s="2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97"/>
      <c r="BJ27" s="97"/>
      <c r="BK27" s="100"/>
      <c r="BL27" s="97"/>
      <c r="BM27" s="97"/>
      <c r="BN27" s="97"/>
      <c r="BO27" s="97"/>
      <c r="BP27" s="97"/>
      <c r="BQ27" s="97"/>
      <c r="BR27" s="97"/>
      <c r="BS27" s="97"/>
    </row>
    <row r="28" spans="1:71">
      <c r="A28" s="97"/>
      <c r="B28" s="97"/>
      <c r="C28" s="99"/>
      <c r="D28" s="97"/>
      <c r="E28" s="64" t="str">
        <f t="shared" si="0"/>
        <v/>
      </c>
      <c r="F28" s="99"/>
      <c r="I28" s="2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100"/>
      <c r="BL28" s="97"/>
      <c r="BM28" s="97"/>
      <c r="BN28" s="97"/>
      <c r="BO28" s="97"/>
      <c r="BP28" s="97"/>
      <c r="BQ28" s="97"/>
      <c r="BR28" s="97"/>
      <c r="BS28" s="97"/>
    </row>
    <row r="29" spans="1:71">
      <c r="A29" s="97"/>
      <c r="B29" s="97"/>
      <c r="C29" s="99"/>
      <c r="D29" s="97"/>
      <c r="E29" s="64" t="str">
        <f t="shared" si="0"/>
        <v/>
      </c>
      <c r="F29" s="99"/>
      <c r="I29" s="2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100"/>
      <c r="BL29" s="97"/>
      <c r="BM29" s="97"/>
      <c r="BN29" s="97"/>
      <c r="BO29" s="97"/>
      <c r="BP29" s="97"/>
      <c r="BQ29" s="97"/>
      <c r="BR29" s="97"/>
      <c r="BS29" s="97"/>
    </row>
    <row r="30" spans="1:71">
      <c r="A30" s="97"/>
      <c r="B30" s="97"/>
      <c r="C30" s="99"/>
      <c r="D30" s="97"/>
      <c r="E30" s="64" t="str">
        <f t="shared" si="0"/>
        <v/>
      </c>
      <c r="F30" s="99"/>
      <c r="I30" s="2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100"/>
      <c r="BL30" s="97"/>
      <c r="BM30" s="97"/>
      <c r="BN30" s="97"/>
      <c r="BO30" s="97"/>
      <c r="BP30" s="97"/>
      <c r="BQ30" s="97"/>
      <c r="BR30" s="97"/>
      <c r="BS30" s="97"/>
    </row>
    <row r="31" spans="1:71">
      <c r="A31" s="97"/>
      <c r="B31" s="97"/>
      <c r="C31" s="99"/>
      <c r="D31" s="97"/>
      <c r="E31" s="64" t="str">
        <f t="shared" si="0"/>
        <v/>
      </c>
      <c r="F31" s="99"/>
      <c r="I31" s="2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100"/>
      <c r="BL31" s="97"/>
      <c r="BM31" s="97"/>
      <c r="BN31" s="97"/>
      <c r="BO31" s="97"/>
      <c r="BP31" s="97"/>
      <c r="BQ31" s="97"/>
      <c r="BR31" s="97"/>
      <c r="BS31" s="97"/>
    </row>
    <row r="32" spans="1:71">
      <c r="A32" s="97"/>
      <c r="B32" s="97"/>
      <c r="C32" s="99"/>
      <c r="D32" s="97"/>
      <c r="E32" s="64" t="str">
        <f t="shared" si="0"/>
        <v/>
      </c>
      <c r="F32" s="99"/>
      <c r="I32" s="2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100"/>
      <c r="BL32" s="97"/>
      <c r="BM32" s="97"/>
      <c r="BN32" s="97"/>
      <c r="BO32" s="97"/>
      <c r="BP32" s="97"/>
      <c r="BQ32" s="97"/>
      <c r="BR32" s="97"/>
      <c r="BS32" s="97"/>
    </row>
    <row r="33" spans="5:5">
      <c r="E33" s="64" t="str">
        <f t="shared" si="0"/>
        <v/>
      </c>
    </row>
    <row r="34" spans="5:5">
      <c r="E34" s="64" t="str">
        <f t="shared" si="0"/>
        <v/>
      </c>
    </row>
    <row r="35" spans="5:5">
      <c r="E35" s="64" t="str">
        <f t="shared" si="0"/>
        <v/>
      </c>
    </row>
    <row r="36" spans="5:5">
      <c r="E36" s="64" t="str">
        <f t="shared" si="0"/>
        <v/>
      </c>
    </row>
    <row r="37" spans="5:5">
      <c r="E37" s="64" t="str">
        <f t="shared" si="0"/>
        <v/>
      </c>
    </row>
    <row r="38" spans="5:5">
      <c r="E38" s="64" t="str">
        <f t="shared" si="0"/>
        <v/>
      </c>
    </row>
    <row r="39" spans="5:5">
      <c r="E39" s="64" t="str">
        <f t="shared" si="0"/>
        <v/>
      </c>
    </row>
    <row r="40" spans="5:5">
      <c r="E40" s="64" t="str">
        <f t="shared" si="0"/>
        <v/>
      </c>
    </row>
    <row r="41" spans="5:5">
      <c r="E41" s="64" t="str">
        <f t="shared" si="0"/>
        <v/>
      </c>
    </row>
    <row r="42" spans="5:5">
      <c r="E42" s="64" t="str">
        <f t="shared" si="0"/>
        <v/>
      </c>
    </row>
    <row r="43" spans="5:5">
      <c r="E43" s="64" t="str">
        <f t="shared" si="0"/>
        <v/>
      </c>
    </row>
    <row r="44" spans="5:5">
      <c r="E44" s="64" t="str">
        <f t="shared" si="0"/>
        <v/>
      </c>
    </row>
    <row r="45" spans="5:5">
      <c r="E45" s="64" t="str">
        <f t="shared" si="0"/>
        <v/>
      </c>
    </row>
    <row r="46" spans="5:5">
      <c r="E46" s="64" t="str">
        <f t="shared" si="0"/>
        <v/>
      </c>
    </row>
    <row r="47" spans="5:5">
      <c r="E47" s="64" t="str">
        <f t="shared" si="0"/>
        <v/>
      </c>
    </row>
    <row r="48" spans="5:5">
      <c r="E48" s="64" t="str">
        <f t="shared" si="0"/>
        <v/>
      </c>
    </row>
    <row r="49" spans="5:5">
      <c r="E49" s="64" t="str">
        <f t="shared" si="0"/>
        <v/>
      </c>
    </row>
    <row r="50" spans="5:5">
      <c r="E50" s="64" t="str">
        <f t="shared" si="0"/>
        <v/>
      </c>
    </row>
    <row r="51" spans="5:5">
      <c r="E51" s="64" t="str">
        <f t="shared" si="0"/>
        <v/>
      </c>
    </row>
    <row r="52" spans="5:5">
      <c r="E52" s="64" t="str">
        <f t="shared" si="0"/>
        <v/>
      </c>
    </row>
    <row r="53" spans="5:5">
      <c r="E53" s="64" t="str">
        <f t="shared" si="0"/>
        <v/>
      </c>
    </row>
    <row r="54" spans="5:5">
      <c r="E54" s="64" t="str">
        <f t="shared" si="0"/>
        <v/>
      </c>
    </row>
    <row r="55" spans="5:5">
      <c r="E55" s="64" t="str">
        <f t="shared" si="0"/>
        <v/>
      </c>
    </row>
    <row r="56" spans="5:5">
      <c r="E56" s="64" t="str">
        <f t="shared" si="0"/>
        <v/>
      </c>
    </row>
    <row r="57" spans="5:5">
      <c r="E57" s="64" t="str">
        <f t="shared" si="0"/>
        <v/>
      </c>
    </row>
    <row r="58" spans="5:5">
      <c r="E58" s="64" t="str">
        <f t="shared" si="0"/>
        <v/>
      </c>
    </row>
    <row r="59" spans="5:5">
      <c r="E59" s="64" t="str">
        <f t="shared" si="0"/>
        <v/>
      </c>
    </row>
    <row r="60" spans="5:5">
      <c r="E60" s="64" t="str">
        <f t="shared" si="0"/>
        <v/>
      </c>
    </row>
    <row r="61" spans="5:5">
      <c r="E61" s="64" t="str">
        <f t="shared" si="0"/>
        <v/>
      </c>
    </row>
    <row r="62" spans="5:5">
      <c r="E62" s="64" t="str">
        <f t="shared" si="0"/>
        <v/>
      </c>
    </row>
    <row r="63" spans="5:5">
      <c r="E63" s="64" t="str">
        <f t="shared" si="0"/>
        <v/>
      </c>
    </row>
    <row r="64" spans="5:5">
      <c r="E64" s="64" t="str">
        <f t="shared" si="0"/>
        <v/>
      </c>
    </row>
    <row r="65" spans="5:5">
      <c r="E65" s="64" t="str">
        <f t="shared" si="0"/>
        <v/>
      </c>
    </row>
    <row r="66" spans="5:5">
      <c r="E66" s="64" t="str">
        <f t="shared" si="0"/>
        <v/>
      </c>
    </row>
    <row r="67" spans="5:5">
      <c r="E67" s="64" t="str">
        <f t="shared" si="0"/>
        <v/>
      </c>
    </row>
    <row r="68" spans="5:5">
      <c r="E68" s="64" t="str">
        <f t="shared" si="0"/>
        <v/>
      </c>
    </row>
    <row r="69" spans="5:5">
      <c r="E69" s="64" t="str">
        <f t="shared" si="0"/>
        <v/>
      </c>
    </row>
    <row r="70" spans="5:5">
      <c r="E70" s="64" t="str">
        <f t="shared" si="0"/>
        <v/>
      </c>
    </row>
    <row r="71" spans="5:5">
      <c r="E71" s="64" t="str">
        <f t="shared" si="0"/>
        <v/>
      </c>
    </row>
    <row r="72" spans="5:5">
      <c r="E72" s="64" t="str">
        <f t="shared" si="0"/>
        <v/>
      </c>
    </row>
    <row r="73" spans="5:5">
      <c r="E73" s="64" t="str">
        <f t="shared" si="0"/>
        <v/>
      </c>
    </row>
    <row r="74" spans="5:5">
      <c r="E74" s="64" t="str">
        <f t="shared" ref="E74:E82" si="7">IF(F74="Y",1,"")</f>
        <v/>
      </c>
    </row>
    <row r="75" spans="5:5">
      <c r="E75" s="64" t="str">
        <f t="shared" si="7"/>
        <v/>
      </c>
    </row>
    <row r="76" spans="5:5">
      <c r="E76" s="64" t="str">
        <f t="shared" si="7"/>
        <v/>
      </c>
    </row>
    <row r="77" spans="5:5">
      <c r="E77" s="64" t="str">
        <f t="shared" si="7"/>
        <v/>
      </c>
    </row>
    <row r="78" spans="5:5">
      <c r="E78" s="64" t="str">
        <f t="shared" si="7"/>
        <v/>
      </c>
    </row>
    <row r="79" spans="5:5">
      <c r="E79" s="64" t="str">
        <f t="shared" si="7"/>
        <v/>
      </c>
    </row>
    <row r="80" spans="5:5">
      <c r="E80" s="64" t="str">
        <f t="shared" si="7"/>
        <v/>
      </c>
    </row>
    <row r="81" spans="5:5">
      <c r="E81" s="64" t="str">
        <f t="shared" si="7"/>
        <v/>
      </c>
    </row>
    <row r="82" spans="5:5">
      <c r="E82" s="64" t="str">
        <f t="shared" si="7"/>
        <v/>
      </c>
    </row>
  </sheetData>
  <mergeCells count="39">
    <mergeCell ref="BB3:BC3"/>
    <mergeCell ref="BP3:BQ3"/>
    <mergeCell ref="BR3:BS3"/>
    <mergeCell ref="BD3:BE3"/>
    <mergeCell ref="BF3:BG3"/>
    <mergeCell ref="BH3:BI3"/>
    <mergeCell ref="BJ3:BK3"/>
    <mergeCell ref="BL3:BM3"/>
    <mergeCell ref="BN3:BO3"/>
    <mergeCell ref="AR3:AS3"/>
    <mergeCell ref="AT3:AU3"/>
    <mergeCell ref="AV3:AW3"/>
    <mergeCell ref="AX3:AY3"/>
    <mergeCell ref="AZ3:BA3"/>
    <mergeCell ref="AF1:AH3"/>
    <mergeCell ref="AI1:AJ3"/>
    <mergeCell ref="AK1:AL3"/>
    <mergeCell ref="AM1:AN3"/>
    <mergeCell ref="AO1:AQ3"/>
    <mergeCell ref="AR1:BS1"/>
    <mergeCell ref="AR2:AU2"/>
    <mergeCell ref="AV2:AY2"/>
    <mergeCell ref="AZ2:BC2"/>
    <mergeCell ref="BD2:BG2"/>
    <mergeCell ref="BH2:BK2"/>
    <mergeCell ref="BL2:BO2"/>
    <mergeCell ref="BP2:BS2"/>
    <mergeCell ref="AB1:AE3"/>
    <mergeCell ref="A21:D21"/>
    <mergeCell ref="A20:D20"/>
    <mergeCell ref="A19:D19"/>
    <mergeCell ref="A1:D4"/>
    <mergeCell ref="E1:E4"/>
    <mergeCell ref="F1:F4"/>
    <mergeCell ref="G1:G4"/>
    <mergeCell ref="H1:H4"/>
    <mergeCell ref="I1:I4"/>
    <mergeCell ref="J1:R3"/>
    <mergeCell ref="S1:AA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DR79"/>
  <sheetViews>
    <sheetView topLeftCell="AX1" zoomScaleNormal="100" workbookViewId="0">
      <selection activeCell="G22" sqref="G22:BS22"/>
    </sheetView>
  </sheetViews>
  <sheetFormatPr defaultColWidth="9.453125" defaultRowHeight="12.5"/>
  <cols>
    <col min="1" max="2" width="9.453125" style="1"/>
    <col min="3" max="3" width="6.54296875" style="2" customWidth="1"/>
    <col min="4" max="4" width="45" style="1" customWidth="1"/>
    <col min="5" max="5" width="10.453125" style="1" hidden="1" customWidth="1"/>
    <col min="6" max="6" width="10.453125" style="2" customWidth="1"/>
    <col min="7" max="8" width="11.453125" style="1" customWidth="1"/>
    <col min="9" max="9" width="11.453125" style="1" hidden="1" customWidth="1"/>
    <col min="10" max="62" width="11.453125" style="1" customWidth="1"/>
    <col min="63" max="63" width="11.453125" style="5" customWidth="1"/>
    <col min="64" max="71" width="11.453125" style="1" customWidth="1"/>
    <col min="72" max="16384" width="9.453125" style="1"/>
  </cols>
  <sheetData>
    <row r="1" spans="1:122" ht="33" customHeight="1">
      <c r="A1" s="178" t="s">
        <v>342</v>
      </c>
      <c r="B1" s="178"/>
      <c r="C1" s="178"/>
      <c r="D1" s="178"/>
      <c r="E1" s="179"/>
      <c r="F1" s="182" t="s">
        <v>61</v>
      </c>
      <c r="G1" s="184" t="s">
        <v>7</v>
      </c>
      <c r="H1" s="184" t="s">
        <v>8</v>
      </c>
      <c r="I1" s="184" t="s">
        <v>9</v>
      </c>
      <c r="J1" s="167" t="s">
        <v>10</v>
      </c>
      <c r="K1" s="167"/>
      <c r="L1" s="167"/>
      <c r="M1" s="167"/>
      <c r="N1" s="167"/>
      <c r="O1" s="167"/>
      <c r="P1" s="167"/>
      <c r="Q1" s="167"/>
      <c r="R1" s="167"/>
      <c r="S1" s="167" t="s">
        <v>11</v>
      </c>
      <c r="T1" s="167"/>
      <c r="U1" s="167"/>
      <c r="V1" s="167"/>
      <c r="W1" s="167"/>
      <c r="X1" s="167"/>
      <c r="Y1" s="167"/>
      <c r="Z1" s="167"/>
      <c r="AA1" s="167"/>
      <c r="AB1" s="153" t="s">
        <v>12</v>
      </c>
      <c r="AC1" s="153"/>
      <c r="AD1" s="153"/>
      <c r="AE1" s="153"/>
      <c r="AF1" s="168" t="s">
        <v>13</v>
      </c>
      <c r="AG1" s="168"/>
      <c r="AH1" s="168"/>
      <c r="AI1" s="153" t="s">
        <v>14</v>
      </c>
      <c r="AJ1" s="153"/>
      <c r="AK1" s="153" t="s">
        <v>15</v>
      </c>
      <c r="AL1" s="153"/>
      <c r="AM1" s="168" t="s">
        <v>16</v>
      </c>
      <c r="AN1" s="168"/>
      <c r="AO1" s="167" t="s">
        <v>17</v>
      </c>
      <c r="AP1" s="167"/>
      <c r="AQ1" s="167"/>
      <c r="AR1" s="153" t="s">
        <v>18</v>
      </c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3"/>
      <c r="BK1" s="153"/>
      <c r="BL1" s="153"/>
      <c r="BM1" s="153"/>
      <c r="BN1" s="153"/>
      <c r="BO1" s="153"/>
      <c r="BP1" s="153"/>
      <c r="BQ1" s="153"/>
      <c r="BR1" s="153"/>
      <c r="BS1" s="153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7"/>
      <c r="CS1" s="97"/>
      <c r="CT1" s="97"/>
      <c r="CU1" s="97"/>
      <c r="CV1" s="97"/>
      <c r="CW1" s="97"/>
      <c r="CX1" s="97"/>
      <c r="CY1" s="97"/>
      <c r="CZ1" s="97"/>
      <c r="DA1" s="97"/>
      <c r="DB1" s="97"/>
      <c r="DC1" s="97"/>
      <c r="DD1" s="97"/>
      <c r="DE1" s="97"/>
      <c r="DF1" s="97"/>
      <c r="DG1" s="97"/>
      <c r="DH1" s="97"/>
      <c r="DI1" s="97"/>
      <c r="DJ1" s="97"/>
      <c r="DK1" s="97"/>
      <c r="DL1" s="97"/>
      <c r="DM1" s="97"/>
      <c r="DN1" s="97"/>
      <c r="DO1" s="97"/>
      <c r="DP1" s="97"/>
      <c r="DQ1" s="97"/>
      <c r="DR1" s="97"/>
    </row>
    <row r="2" spans="1:122" ht="28.4" customHeight="1">
      <c r="A2" s="178"/>
      <c r="B2" s="178"/>
      <c r="C2" s="178"/>
      <c r="D2" s="178"/>
      <c r="E2" s="180"/>
      <c r="F2" s="183"/>
      <c r="G2" s="184"/>
      <c r="H2" s="184"/>
      <c r="I2" s="184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53"/>
      <c r="AC2" s="153"/>
      <c r="AD2" s="153"/>
      <c r="AE2" s="153"/>
      <c r="AF2" s="168"/>
      <c r="AG2" s="168"/>
      <c r="AH2" s="168"/>
      <c r="AI2" s="153"/>
      <c r="AJ2" s="153"/>
      <c r="AK2" s="153"/>
      <c r="AL2" s="153"/>
      <c r="AM2" s="168"/>
      <c r="AN2" s="168"/>
      <c r="AO2" s="167"/>
      <c r="AP2" s="167"/>
      <c r="AQ2" s="167"/>
      <c r="AR2" s="153" t="s">
        <v>19</v>
      </c>
      <c r="AS2" s="153"/>
      <c r="AT2" s="153"/>
      <c r="AU2" s="153"/>
      <c r="AV2" s="153" t="s">
        <v>20</v>
      </c>
      <c r="AW2" s="153"/>
      <c r="AX2" s="153"/>
      <c r="AY2" s="153"/>
      <c r="AZ2" s="153" t="s">
        <v>21</v>
      </c>
      <c r="BA2" s="153"/>
      <c r="BB2" s="153"/>
      <c r="BC2" s="153"/>
      <c r="BD2" s="153" t="s">
        <v>22</v>
      </c>
      <c r="BE2" s="153"/>
      <c r="BF2" s="153"/>
      <c r="BG2" s="153"/>
      <c r="BH2" s="153" t="s">
        <v>23</v>
      </c>
      <c r="BI2" s="153"/>
      <c r="BJ2" s="153"/>
      <c r="BK2" s="153"/>
      <c r="BL2" s="153" t="s">
        <v>24</v>
      </c>
      <c r="BM2" s="153"/>
      <c r="BN2" s="153"/>
      <c r="BO2" s="153"/>
      <c r="BP2" s="153" t="s">
        <v>25</v>
      </c>
      <c r="BQ2" s="153"/>
      <c r="BR2" s="153"/>
      <c r="BS2" s="153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  <c r="CU2" s="97"/>
      <c r="CV2" s="97"/>
      <c r="CW2" s="97"/>
      <c r="CX2" s="97"/>
      <c r="CY2" s="97"/>
      <c r="CZ2" s="97"/>
      <c r="DA2" s="97"/>
      <c r="DB2" s="97"/>
      <c r="DC2" s="97"/>
      <c r="DD2" s="97"/>
      <c r="DE2" s="97"/>
      <c r="DF2" s="97"/>
      <c r="DG2" s="97"/>
      <c r="DH2" s="97"/>
      <c r="DI2" s="97"/>
      <c r="DJ2" s="97"/>
      <c r="DK2" s="97"/>
      <c r="DL2" s="97"/>
      <c r="DM2" s="97"/>
      <c r="DN2" s="97"/>
      <c r="DO2" s="97"/>
      <c r="DP2" s="97"/>
      <c r="DQ2" s="97"/>
      <c r="DR2" s="97"/>
    </row>
    <row r="3" spans="1:122" ht="28.4" customHeight="1">
      <c r="A3" s="178"/>
      <c r="B3" s="178"/>
      <c r="C3" s="178"/>
      <c r="D3" s="178"/>
      <c r="E3" s="180"/>
      <c r="F3" s="183"/>
      <c r="G3" s="184"/>
      <c r="H3" s="184"/>
      <c r="I3" s="184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53"/>
      <c r="AC3" s="153"/>
      <c r="AD3" s="153"/>
      <c r="AE3" s="153"/>
      <c r="AF3" s="168"/>
      <c r="AG3" s="168"/>
      <c r="AH3" s="168"/>
      <c r="AI3" s="153"/>
      <c r="AJ3" s="153"/>
      <c r="AK3" s="153"/>
      <c r="AL3" s="153"/>
      <c r="AM3" s="168"/>
      <c r="AN3" s="168"/>
      <c r="AO3" s="167"/>
      <c r="AP3" s="167"/>
      <c r="AQ3" s="167"/>
      <c r="AR3" s="153" t="s">
        <v>26</v>
      </c>
      <c r="AS3" s="153"/>
      <c r="AT3" s="153" t="s">
        <v>27</v>
      </c>
      <c r="AU3" s="153"/>
      <c r="AV3" s="153" t="s">
        <v>26</v>
      </c>
      <c r="AW3" s="153"/>
      <c r="AX3" s="153" t="s">
        <v>27</v>
      </c>
      <c r="AY3" s="153"/>
      <c r="AZ3" s="153" t="s">
        <v>26</v>
      </c>
      <c r="BA3" s="153"/>
      <c r="BB3" s="153" t="s">
        <v>27</v>
      </c>
      <c r="BC3" s="153"/>
      <c r="BD3" s="153" t="s">
        <v>26</v>
      </c>
      <c r="BE3" s="153"/>
      <c r="BF3" s="153" t="s">
        <v>27</v>
      </c>
      <c r="BG3" s="153"/>
      <c r="BH3" s="153" t="s">
        <v>26</v>
      </c>
      <c r="BI3" s="153"/>
      <c r="BJ3" s="153" t="s">
        <v>27</v>
      </c>
      <c r="BK3" s="153"/>
      <c r="BL3" s="153" t="s">
        <v>26</v>
      </c>
      <c r="BM3" s="153"/>
      <c r="BN3" s="153" t="s">
        <v>27</v>
      </c>
      <c r="BO3" s="153"/>
      <c r="BP3" s="153" t="s">
        <v>26</v>
      </c>
      <c r="BQ3" s="153"/>
      <c r="BR3" s="153" t="s">
        <v>27</v>
      </c>
      <c r="BS3" s="153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  <c r="CS3" s="97"/>
      <c r="CT3" s="97"/>
      <c r="CU3" s="97"/>
      <c r="CV3" s="97"/>
      <c r="CW3" s="97"/>
      <c r="CX3" s="97"/>
      <c r="CY3" s="97"/>
      <c r="CZ3" s="97"/>
      <c r="DA3" s="97"/>
      <c r="DB3" s="97"/>
      <c r="DC3" s="97"/>
      <c r="DD3" s="97"/>
      <c r="DE3" s="97"/>
      <c r="DF3" s="97"/>
      <c r="DG3" s="97"/>
      <c r="DH3" s="97"/>
      <c r="DI3" s="97"/>
      <c r="DJ3" s="97"/>
      <c r="DK3" s="97"/>
      <c r="DL3" s="97"/>
      <c r="DM3" s="97"/>
      <c r="DN3" s="97"/>
      <c r="DO3" s="97"/>
      <c r="DP3" s="97"/>
      <c r="DQ3" s="97"/>
      <c r="DR3" s="97"/>
    </row>
    <row r="4" spans="1:122" ht="108.75" customHeight="1">
      <c r="A4" s="178"/>
      <c r="B4" s="178"/>
      <c r="C4" s="178"/>
      <c r="D4" s="178"/>
      <c r="E4" s="181"/>
      <c r="F4" s="183"/>
      <c r="G4" s="184"/>
      <c r="H4" s="184"/>
      <c r="I4" s="184"/>
      <c r="J4" s="102" t="s">
        <v>28</v>
      </c>
      <c r="K4" s="102" t="s">
        <v>29</v>
      </c>
      <c r="L4" s="102" t="s">
        <v>30</v>
      </c>
      <c r="M4" s="102" t="s">
        <v>31</v>
      </c>
      <c r="N4" s="102" t="s">
        <v>32</v>
      </c>
      <c r="O4" s="102" t="s">
        <v>33</v>
      </c>
      <c r="P4" s="102" t="s">
        <v>34</v>
      </c>
      <c r="Q4" s="102" t="s">
        <v>35</v>
      </c>
      <c r="R4" s="102" t="s">
        <v>36</v>
      </c>
      <c r="S4" s="102" t="s">
        <v>28</v>
      </c>
      <c r="T4" s="102" t="s">
        <v>29</v>
      </c>
      <c r="U4" s="102" t="s">
        <v>30</v>
      </c>
      <c r="V4" s="102" t="s">
        <v>31</v>
      </c>
      <c r="W4" s="102" t="s">
        <v>32</v>
      </c>
      <c r="X4" s="102" t="s">
        <v>33</v>
      </c>
      <c r="Y4" s="102" t="s">
        <v>34</v>
      </c>
      <c r="Z4" s="102" t="s">
        <v>35</v>
      </c>
      <c r="AA4" s="102" t="s">
        <v>36</v>
      </c>
      <c r="AB4" s="102" t="s">
        <v>37</v>
      </c>
      <c r="AC4" s="102" t="s">
        <v>38</v>
      </c>
      <c r="AD4" s="102" t="s">
        <v>39</v>
      </c>
      <c r="AE4" s="102" t="s">
        <v>40</v>
      </c>
      <c r="AF4" s="102" t="s">
        <v>41</v>
      </c>
      <c r="AG4" s="102" t="s">
        <v>42</v>
      </c>
      <c r="AH4" s="102" t="s">
        <v>43</v>
      </c>
      <c r="AI4" s="102" t="s">
        <v>41</v>
      </c>
      <c r="AJ4" s="102" t="s">
        <v>44</v>
      </c>
      <c r="AK4" s="102" t="s">
        <v>41</v>
      </c>
      <c r="AL4" s="102" t="s">
        <v>44</v>
      </c>
      <c r="AM4" s="102" t="s">
        <v>41</v>
      </c>
      <c r="AN4" s="102" t="s">
        <v>44</v>
      </c>
      <c r="AO4" s="102" t="s">
        <v>45</v>
      </c>
      <c r="AP4" s="102" t="s">
        <v>46</v>
      </c>
      <c r="AQ4" s="102" t="s">
        <v>47</v>
      </c>
      <c r="AR4" s="102" t="s">
        <v>48</v>
      </c>
      <c r="AS4" s="102" t="s">
        <v>49</v>
      </c>
      <c r="AT4" s="102" t="s">
        <v>48</v>
      </c>
      <c r="AU4" s="102" t="s">
        <v>49</v>
      </c>
      <c r="AV4" s="102" t="s">
        <v>48</v>
      </c>
      <c r="AW4" s="102" t="s">
        <v>49</v>
      </c>
      <c r="AX4" s="102" t="s">
        <v>48</v>
      </c>
      <c r="AY4" s="102" t="s">
        <v>49</v>
      </c>
      <c r="AZ4" s="102" t="s">
        <v>48</v>
      </c>
      <c r="BA4" s="102" t="s">
        <v>49</v>
      </c>
      <c r="BB4" s="102" t="s">
        <v>48</v>
      </c>
      <c r="BC4" s="102" t="s">
        <v>49</v>
      </c>
      <c r="BD4" s="102" t="s">
        <v>48</v>
      </c>
      <c r="BE4" s="102" t="s">
        <v>49</v>
      </c>
      <c r="BF4" s="102" t="s">
        <v>48</v>
      </c>
      <c r="BG4" s="102" t="s">
        <v>49</v>
      </c>
      <c r="BH4" s="102" t="s">
        <v>48</v>
      </c>
      <c r="BI4" s="102" t="s">
        <v>49</v>
      </c>
      <c r="BJ4" s="102" t="s">
        <v>48</v>
      </c>
      <c r="BK4" s="103" t="s">
        <v>49</v>
      </c>
      <c r="BL4" s="102" t="s">
        <v>48</v>
      </c>
      <c r="BM4" s="102" t="s">
        <v>49</v>
      </c>
      <c r="BN4" s="102" t="s">
        <v>48</v>
      </c>
      <c r="BO4" s="102" t="s">
        <v>49</v>
      </c>
      <c r="BP4" s="102" t="s">
        <v>48</v>
      </c>
      <c r="BQ4" s="102" t="s">
        <v>49</v>
      </c>
      <c r="BR4" s="102" t="s">
        <v>48</v>
      </c>
      <c r="BS4" s="102" t="s">
        <v>49</v>
      </c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</row>
    <row r="5" spans="1:122" ht="17.25" customHeight="1">
      <c r="A5" s="67">
        <v>1</v>
      </c>
      <c r="B5" s="67" t="s">
        <v>343</v>
      </c>
      <c r="C5" s="67">
        <v>9490</v>
      </c>
      <c r="D5" s="66" t="s">
        <v>344</v>
      </c>
      <c r="E5" s="66" t="str">
        <f>IF(F5="Y",1,"")</f>
        <v/>
      </c>
      <c r="F5" s="65" t="s">
        <v>66</v>
      </c>
      <c r="G5" s="125">
        <f>SUM(J5:R5)</f>
        <v>31</v>
      </c>
      <c r="H5" s="125">
        <f>SUM(S5:AA5)</f>
        <v>7</v>
      </c>
      <c r="I5" s="118"/>
      <c r="J5" s="76"/>
      <c r="K5" s="76">
        <v>1</v>
      </c>
      <c r="L5" s="76">
        <v>2</v>
      </c>
      <c r="M5" s="76">
        <v>6</v>
      </c>
      <c r="N5" s="76">
        <v>5</v>
      </c>
      <c r="O5" s="76">
        <v>1</v>
      </c>
      <c r="P5" s="76">
        <v>6</v>
      </c>
      <c r="Q5" s="76">
        <v>8</v>
      </c>
      <c r="R5" s="76">
        <v>2</v>
      </c>
      <c r="S5" s="76"/>
      <c r="T5" s="76"/>
      <c r="U5" s="76">
        <v>1</v>
      </c>
      <c r="V5" s="76">
        <v>2</v>
      </c>
      <c r="W5" s="76">
        <v>2</v>
      </c>
      <c r="X5" s="76"/>
      <c r="Y5" s="76"/>
      <c r="Z5" s="76">
        <v>1</v>
      </c>
      <c r="AA5" s="76">
        <v>1</v>
      </c>
      <c r="AB5" s="76"/>
      <c r="AC5" s="76"/>
      <c r="AD5" s="76"/>
      <c r="AE5" s="76"/>
      <c r="AF5" s="76"/>
      <c r="AG5" s="76"/>
      <c r="AH5" s="76"/>
      <c r="AI5" s="76">
        <v>2</v>
      </c>
      <c r="AJ5" s="76"/>
      <c r="AK5" s="77"/>
      <c r="AL5" s="76"/>
      <c r="AM5" s="77"/>
      <c r="AN5" s="77"/>
      <c r="AO5" s="76"/>
      <c r="AP5" s="76"/>
      <c r="AQ5" s="76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</row>
    <row r="6" spans="1:122" ht="17.25" customHeight="1">
      <c r="A6" s="67">
        <f t="shared" ref="A6:A19" si="0">+A5+1</f>
        <v>2</v>
      </c>
      <c r="B6" s="67" t="s">
        <v>343</v>
      </c>
      <c r="C6" s="67">
        <v>9483</v>
      </c>
      <c r="D6" s="66" t="s">
        <v>345</v>
      </c>
      <c r="E6" s="66" t="str">
        <f t="shared" ref="E6:E21" si="1">IF(F6="Y",1,"")</f>
        <v/>
      </c>
      <c r="F6" s="65" t="s">
        <v>66</v>
      </c>
      <c r="G6" s="125">
        <f t="shared" ref="G6:G19" si="2">SUM(J6:R6)</f>
        <v>7</v>
      </c>
      <c r="H6" s="125">
        <f t="shared" ref="H6:H19" si="3">SUM(S6:AA6)</f>
        <v>3</v>
      </c>
      <c r="I6" s="118"/>
      <c r="J6" s="76"/>
      <c r="K6" s="76"/>
      <c r="L6" s="76"/>
      <c r="M6" s="76">
        <v>2</v>
      </c>
      <c r="N6" s="76">
        <v>2</v>
      </c>
      <c r="O6" s="76">
        <v>1</v>
      </c>
      <c r="P6" s="76"/>
      <c r="Q6" s="76">
        <v>1</v>
      </c>
      <c r="R6" s="76">
        <v>1</v>
      </c>
      <c r="S6" s="76"/>
      <c r="T6" s="76"/>
      <c r="U6" s="76"/>
      <c r="V6" s="76"/>
      <c r="W6" s="76">
        <v>2</v>
      </c>
      <c r="X6" s="76"/>
      <c r="Y6" s="76"/>
      <c r="Z6" s="76"/>
      <c r="AA6" s="76">
        <v>1</v>
      </c>
      <c r="AB6" s="76"/>
      <c r="AC6" s="76"/>
      <c r="AD6" s="76"/>
      <c r="AE6" s="76"/>
      <c r="AF6" s="76"/>
      <c r="AG6" s="76"/>
      <c r="AH6" s="76"/>
      <c r="AI6" s="76"/>
      <c r="AJ6" s="76"/>
      <c r="AK6" s="77"/>
      <c r="AL6" s="76"/>
      <c r="AM6" s="77"/>
      <c r="AN6" s="77"/>
      <c r="AO6" s="76"/>
      <c r="AP6" s="76"/>
      <c r="AQ6" s="76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</row>
    <row r="7" spans="1:122" s="3" customFormat="1" ht="17.25" customHeight="1">
      <c r="A7" s="67">
        <f t="shared" si="0"/>
        <v>3</v>
      </c>
      <c r="B7" s="67" t="s">
        <v>343</v>
      </c>
      <c r="C7" s="67">
        <v>9863</v>
      </c>
      <c r="D7" s="66" t="s">
        <v>346</v>
      </c>
      <c r="E7" s="66" t="str">
        <f t="shared" si="1"/>
        <v/>
      </c>
      <c r="F7" s="65" t="s">
        <v>66</v>
      </c>
      <c r="G7" s="125">
        <f t="shared" si="2"/>
        <v>0</v>
      </c>
      <c r="H7" s="125">
        <f t="shared" si="3"/>
        <v>0</v>
      </c>
      <c r="I7" s="118"/>
      <c r="J7" s="120"/>
      <c r="K7" s="76"/>
      <c r="L7" s="76"/>
      <c r="M7" s="76"/>
      <c r="N7" s="76"/>
      <c r="O7" s="76"/>
      <c r="P7" s="76"/>
      <c r="Q7" s="76"/>
      <c r="R7" s="76"/>
      <c r="S7" s="120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  <c r="CS7" s="97"/>
      <c r="CT7" s="97"/>
      <c r="CU7" s="97"/>
      <c r="CV7" s="97"/>
      <c r="CW7" s="97"/>
      <c r="CX7" s="97"/>
      <c r="CY7" s="97"/>
      <c r="CZ7" s="97"/>
      <c r="DA7" s="97"/>
      <c r="DB7" s="97"/>
      <c r="DC7" s="97"/>
      <c r="DD7" s="97"/>
      <c r="DE7" s="97"/>
      <c r="DF7" s="97"/>
      <c r="DG7" s="97"/>
      <c r="DH7" s="97"/>
      <c r="DI7" s="97"/>
      <c r="DJ7" s="97"/>
      <c r="DK7" s="97"/>
      <c r="DL7" s="97"/>
      <c r="DM7" s="97"/>
      <c r="DN7" s="97"/>
      <c r="DO7" s="97"/>
      <c r="DP7" s="97"/>
      <c r="DQ7" s="97"/>
      <c r="DR7" s="97"/>
    </row>
    <row r="8" spans="1:122" s="3" customFormat="1" ht="17.25" customHeight="1">
      <c r="A8" s="67">
        <f t="shared" si="0"/>
        <v>4</v>
      </c>
      <c r="B8" s="67" t="s">
        <v>343</v>
      </c>
      <c r="C8" s="67">
        <v>9494</v>
      </c>
      <c r="D8" s="66" t="s">
        <v>347</v>
      </c>
      <c r="E8" s="66" t="str">
        <f t="shared" si="1"/>
        <v/>
      </c>
      <c r="F8" s="65" t="s">
        <v>66</v>
      </c>
      <c r="G8" s="125">
        <f t="shared" si="2"/>
        <v>18</v>
      </c>
      <c r="H8" s="125">
        <f t="shared" si="3"/>
        <v>13</v>
      </c>
      <c r="I8" s="118"/>
      <c r="J8" s="76"/>
      <c r="K8" s="76"/>
      <c r="L8" s="76">
        <v>5</v>
      </c>
      <c r="M8" s="76">
        <v>4</v>
      </c>
      <c r="N8" s="76">
        <v>6</v>
      </c>
      <c r="O8" s="76"/>
      <c r="P8" s="76">
        <v>2</v>
      </c>
      <c r="Q8" s="76">
        <v>1</v>
      </c>
      <c r="R8" s="76"/>
      <c r="S8" s="76"/>
      <c r="T8" s="76">
        <v>2</v>
      </c>
      <c r="U8" s="76">
        <v>1</v>
      </c>
      <c r="V8" s="76">
        <v>2</v>
      </c>
      <c r="W8" s="76">
        <v>2</v>
      </c>
      <c r="X8" s="76"/>
      <c r="Y8" s="76">
        <v>2</v>
      </c>
      <c r="Z8" s="76">
        <v>3</v>
      </c>
      <c r="AA8" s="76">
        <v>1</v>
      </c>
      <c r="AB8" s="76"/>
      <c r="AC8" s="76"/>
      <c r="AD8" s="76"/>
      <c r="AE8" s="76"/>
      <c r="AF8" s="76"/>
      <c r="AG8" s="76"/>
      <c r="AH8" s="76"/>
      <c r="AI8" s="76">
        <v>1</v>
      </c>
      <c r="AJ8" s="76"/>
      <c r="AK8" s="77"/>
      <c r="AL8" s="76"/>
      <c r="AM8" s="77"/>
      <c r="AN8" s="77"/>
      <c r="AO8" s="76"/>
      <c r="AP8" s="76" t="s">
        <v>67</v>
      </c>
      <c r="AQ8" s="76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  <c r="CS8" s="97"/>
      <c r="CT8" s="97"/>
      <c r="CU8" s="97"/>
      <c r="CV8" s="97"/>
      <c r="CW8" s="97"/>
      <c r="CX8" s="97"/>
      <c r="CY8" s="97"/>
      <c r="CZ8" s="97"/>
      <c r="DA8" s="97"/>
      <c r="DB8" s="97"/>
      <c r="DC8" s="97"/>
      <c r="DD8" s="97"/>
      <c r="DE8" s="97"/>
      <c r="DF8" s="97"/>
      <c r="DG8" s="97"/>
      <c r="DH8" s="97"/>
      <c r="DI8" s="97"/>
      <c r="DJ8" s="97"/>
      <c r="DK8" s="97"/>
      <c r="DL8" s="97"/>
      <c r="DM8" s="97"/>
      <c r="DN8" s="97"/>
      <c r="DO8" s="97"/>
      <c r="DP8" s="97"/>
      <c r="DQ8" s="97"/>
      <c r="DR8" s="97"/>
    </row>
    <row r="9" spans="1:122" s="3" customFormat="1" ht="17.25" customHeight="1">
      <c r="A9" s="67">
        <f t="shared" si="0"/>
        <v>5</v>
      </c>
      <c r="B9" s="67" t="s">
        <v>343</v>
      </c>
      <c r="C9" s="67">
        <v>9485</v>
      </c>
      <c r="D9" s="66" t="s">
        <v>348</v>
      </c>
      <c r="E9" s="66" t="str">
        <f t="shared" si="1"/>
        <v/>
      </c>
      <c r="F9" s="65" t="s">
        <v>66</v>
      </c>
      <c r="G9" s="125">
        <f t="shared" si="2"/>
        <v>15</v>
      </c>
      <c r="H9" s="125">
        <f t="shared" si="3"/>
        <v>0</v>
      </c>
      <c r="I9" s="118"/>
      <c r="J9" s="76"/>
      <c r="K9" s="76"/>
      <c r="L9" s="76">
        <v>1</v>
      </c>
      <c r="M9" s="76">
        <v>3</v>
      </c>
      <c r="N9" s="76">
        <v>7</v>
      </c>
      <c r="O9" s="76" t="s">
        <v>67</v>
      </c>
      <c r="P9" s="76">
        <v>1</v>
      </c>
      <c r="Q9" s="76">
        <v>2</v>
      </c>
      <c r="R9" s="76">
        <v>1</v>
      </c>
      <c r="S9" s="76">
        <v>0</v>
      </c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>
        <v>2</v>
      </c>
      <c r="AJ9" s="76" t="s">
        <v>67</v>
      </c>
      <c r="AK9" s="77"/>
      <c r="AL9" s="76"/>
      <c r="AM9" s="77"/>
      <c r="AN9" s="77"/>
      <c r="AO9" s="76"/>
      <c r="AP9" s="76"/>
      <c r="AQ9" s="76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  <c r="CS9" s="97"/>
      <c r="CT9" s="97"/>
      <c r="CU9" s="97"/>
      <c r="CV9" s="97"/>
      <c r="CW9" s="97"/>
      <c r="CX9" s="97"/>
      <c r="CY9" s="97"/>
      <c r="CZ9" s="97"/>
      <c r="DA9" s="97"/>
      <c r="DB9" s="97"/>
      <c r="DC9" s="97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</row>
    <row r="10" spans="1:122" ht="17.25" customHeight="1">
      <c r="A10" s="67">
        <f t="shared" si="0"/>
        <v>6</v>
      </c>
      <c r="B10" s="67" t="s">
        <v>343</v>
      </c>
      <c r="C10" s="67">
        <v>9486</v>
      </c>
      <c r="D10" s="66" t="s">
        <v>349</v>
      </c>
      <c r="E10" s="66" t="str">
        <f t="shared" si="1"/>
        <v/>
      </c>
      <c r="F10" s="65" t="s">
        <v>66</v>
      </c>
      <c r="G10" s="125">
        <f t="shared" si="2"/>
        <v>15</v>
      </c>
      <c r="H10" s="125">
        <f t="shared" si="3"/>
        <v>15</v>
      </c>
      <c r="I10" s="118"/>
      <c r="J10" s="76"/>
      <c r="K10" s="76"/>
      <c r="L10" s="76"/>
      <c r="M10" s="76">
        <v>3</v>
      </c>
      <c r="N10" s="76">
        <v>4</v>
      </c>
      <c r="O10" s="76"/>
      <c r="P10" s="76"/>
      <c r="Q10" s="76">
        <v>4</v>
      </c>
      <c r="R10" s="76">
        <v>4</v>
      </c>
      <c r="S10" s="76"/>
      <c r="T10" s="76"/>
      <c r="U10" s="76">
        <v>6</v>
      </c>
      <c r="V10" s="76">
        <v>4</v>
      </c>
      <c r="W10" s="76">
        <v>4</v>
      </c>
      <c r="X10" s="76"/>
      <c r="Y10" s="76"/>
      <c r="Z10" s="76">
        <v>1</v>
      </c>
      <c r="AA10" s="76"/>
      <c r="AB10" s="76"/>
      <c r="AC10" s="76"/>
      <c r="AD10" s="76">
        <v>2</v>
      </c>
      <c r="AE10" s="76"/>
      <c r="AF10" s="76"/>
      <c r="AG10" s="76"/>
      <c r="AH10" s="76">
        <v>10</v>
      </c>
      <c r="AI10" s="76">
        <v>6</v>
      </c>
      <c r="AJ10" s="76"/>
      <c r="AK10" s="77"/>
      <c r="AL10" s="76"/>
      <c r="AM10" s="77"/>
      <c r="AN10" s="77"/>
      <c r="AO10" s="76"/>
      <c r="AP10" s="76"/>
      <c r="AQ10" s="76"/>
      <c r="AR10" s="77"/>
      <c r="AS10" s="77"/>
      <c r="AT10" s="77">
        <v>6</v>
      </c>
      <c r="AU10" s="77">
        <v>7</v>
      </c>
      <c r="AV10" s="77"/>
      <c r="AW10" s="77"/>
      <c r="AX10" s="77"/>
      <c r="AY10" s="77"/>
      <c r="AZ10" s="77"/>
      <c r="BA10" s="77"/>
      <c r="BB10" s="77">
        <v>3</v>
      </c>
      <c r="BC10" s="77">
        <v>3</v>
      </c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>
        <v>2</v>
      </c>
      <c r="BO10" s="77">
        <v>5</v>
      </c>
      <c r="BP10" s="77"/>
      <c r="BQ10" s="77"/>
      <c r="BR10" s="77"/>
      <c r="BS10" s="7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  <c r="CS10" s="97"/>
      <c r="CT10" s="97"/>
      <c r="CU10" s="97"/>
      <c r="CV10" s="97"/>
      <c r="CW10" s="97"/>
      <c r="CX10" s="97"/>
      <c r="CY10" s="97"/>
      <c r="CZ10" s="97"/>
      <c r="DA10" s="97"/>
      <c r="DB10" s="97"/>
      <c r="DC10" s="97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  <c r="DO10" s="97"/>
      <c r="DP10" s="97"/>
      <c r="DQ10" s="97"/>
      <c r="DR10" s="97"/>
    </row>
    <row r="11" spans="1:122" s="3" customFormat="1" ht="17.25" customHeight="1">
      <c r="A11" s="67">
        <f t="shared" si="0"/>
        <v>7</v>
      </c>
      <c r="B11" s="67" t="s">
        <v>343</v>
      </c>
      <c r="C11" s="67">
        <v>9487</v>
      </c>
      <c r="D11" s="66" t="s">
        <v>350</v>
      </c>
      <c r="E11" s="66" t="str">
        <f t="shared" si="1"/>
        <v/>
      </c>
      <c r="F11" s="65" t="s">
        <v>66</v>
      </c>
      <c r="G11" s="125">
        <f t="shared" si="2"/>
        <v>45</v>
      </c>
      <c r="H11" s="125">
        <f t="shared" si="3"/>
        <v>0</v>
      </c>
      <c r="I11" s="118"/>
      <c r="J11" s="76"/>
      <c r="K11" s="76">
        <v>12</v>
      </c>
      <c r="L11" s="76"/>
      <c r="M11" s="76">
        <v>15</v>
      </c>
      <c r="N11" s="76">
        <v>1</v>
      </c>
      <c r="O11" s="76">
        <v>8</v>
      </c>
      <c r="P11" s="76"/>
      <c r="Q11" s="76">
        <v>7</v>
      </c>
      <c r="R11" s="76">
        <v>2</v>
      </c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 t="s">
        <v>67</v>
      </c>
      <c r="AJ11" s="76" t="s">
        <v>67</v>
      </c>
      <c r="AK11" s="77"/>
      <c r="AL11" s="76"/>
      <c r="AM11" s="77"/>
      <c r="AN11" s="77"/>
      <c r="AO11" s="76">
        <v>13</v>
      </c>
      <c r="AP11" s="76">
        <v>6</v>
      </c>
      <c r="AQ11" s="76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  <c r="CS11" s="97"/>
      <c r="CT11" s="97"/>
      <c r="CU11" s="97"/>
      <c r="CV11" s="97"/>
      <c r="CW11" s="97"/>
      <c r="CX11" s="97"/>
      <c r="CY11" s="97"/>
      <c r="CZ11" s="97"/>
      <c r="DA11" s="97"/>
      <c r="DB11" s="97"/>
      <c r="DC11" s="97"/>
      <c r="DD11" s="97"/>
      <c r="DE11" s="97"/>
      <c r="DF11" s="97"/>
      <c r="DG11" s="97"/>
      <c r="DH11" s="97"/>
      <c r="DI11" s="97"/>
      <c r="DJ11" s="97"/>
      <c r="DK11" s="97"/>
      <c r="DL11" s="97"/>
      <c r="DM11" s="97"/>
      <c r="DN11" s="97"/>
      <c r="DO11" s="97"/>
      <c r="DP11" s="97"/>
      <c r="DQ11" s="97"/>
      <c r="DR11" s="97"/>
    </row>
    <row r="12" spans="1:122" s="3" customFormat="1" ht="17.25" customHeight="1">
      <c r="A12" s="67">
        <f t="shared" si="0"/>
        <v>8</v>
      </c>
      <c r="B12" s="67" t="s">
        <v>343</v>
      </c>
      <c r="C12" s="67">
        <v>9488</v>
      </c>
      <c r="D12" s="66" t="s">
        <v>351</v>
      </c>
      <c r="E12" s="66" t="str">
        <f t="shared" si="1"/>
        <v/>
      </c>
      <c r="F12" s="65" t="s">
        <v>66</v>
      </c>
      <c r="G12" s="125">
        <f t="shared" si="2"/>
        <v>22</v>
      </c>
      <c r="H12" s="125">
        <f t="shared" si="3"/>
        <v>5</v>
      </c>
      <c r="I12" s="118"/>
      <c r="J12" s="76"/>
      <c r="K12" s="76"/>
      <c r="L12" s="76">
        <v>5</v>
      </c>
      <c r="M12" s="76">
        <v>4</v>
      </c>
      <c r="N12" s="76">
        <v>3</v>
      </c>
      <c r="O12" s="76"/>
      <c r="P12" s="76">
        <v>4</v>
      </c>
      <c r="Q12" s="76">
        <v>4</v>
      </c>
      <c r="R12" s="76">
        <v>2</v>
      </c>
      <c r="S12" s="76"/>
      <c r="T12" s="76"/>
      <c r="U12" s="76">
        <v>1</v>
      </c>
      <c r="V12" s="76"/>
      <c r="W12" s="76">
        <v>2</v>
      </c>
      <c r="X12" s="76"/>
      <c r="Y12" s="76"/>
      <c r="Z12" s="76"/>
      <c r="AA12" s="76">
        <v>2</v>
      </c>
      <c r="AB12" s="76"/>
      <c r="AC12" s="76"/>
      <c r="AD12" s="76"/>
      <c r="AE12" s="76"/>
      <c r="AF12" s="76"/>
      <c r="AG12" s="76"/>
      <c r="AH12" s="76"/>
      <c r="AI12" s="76"/>
      <c r="AJ12" s="76" t="s">
        <v>67</v>
      </c>
      <c r="AK12" s="77"/>
      <c r="AL12" s="76"/>
      <c r="AM12" s="77"/>
      <c r="AN12" s="77"/>
      <c r="AO12" s="76" t="s">
        <v>67</v>
      </c>
      <c r="AP12" s="76" t="s">
        <v>67</v>
      </c>
      <c r="AQ12" s="76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  <c r="CS12" s="97"/>
      <c r="CT12" s="97"/>
      <c r="CU12" s="97"/>
      <c r="CV12" s="97"/>
      <c r="CW12" s="97"/>
      <c r="CX12" s="97"/>
      <c r="CY12" s="97"/>
      <c r="CZ12" s="97"/>
      <c r="DA12" s="97"/>
      <c r="DB12" s="97"/>
      <c r="DC12" s="97"/>
      <c r="DD12" s="97"/>
      <c r="DE12" s="97"/>
      <c r="DF12" s="97"/>
      <c r="DG12" s="97"/>
      <c r="DH12" s="97"/>
      <c r="DI12" s="97"/>
      <c r="DJ12" s="97"/>
      <c r="DK12" s="97"/>
      <c r="DL12" s="97"/>
      <c r="DM12" s="97"/>
      <c r="DN12" s="97"/>
      <c r="DO12" s="97"/>
      <c r="DP12" s="97"/>
      <c r="DQ12" s="97"/>
      <c r="DR12" s="97"/>
    </row>
    <row r="13" spans="1:122" s="3" customFormat="1" ht="17.25" customHeight="1">
      <c r="A13" s="67">
        <f t="shared" si="0"/>
        <v>9</v>
      </c>
      <c r="B13" s="67" t="s">
        <v>343</v>
      </c>
      <c r="C13" s="67">
        <v>9476</v>
      </c>
      <c r="D13" s="66" t="s">
        <v>352</v>
      </c>
      <c r="E13" s="66" t="str">
        <f t="shared" si="1"/>
        <v/>
      </c>
      <c r="F13" s="65" t="s">
        <v>66</v>
      </c>
      <c r="G13" s="125">
        <f t="shared" si="2"/>
        <v>11</v>
      </c>
      <c r="H13" s="125">
        <f t="shared" si="3"/>
        <v>0</v>
      </c>
      <c r="I13" s="118"/>
      <c r="J13" s="76"/>
      <c r="K13" s="76"/>
      <c r="L13" s="76">
        <v>3</v>
      </c>
      <c r="M13" s="76">
        <v>6</v>
      </c>
      <c r="N13" s="76"/>
      <c r="O13" s="76"/>
      <c r="P13" s="76"/>
      <c r="Q13" s="76"/>
      <c r="R13" s="76">
        <v>2</v>
      </c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 t="s">
        <v>67</v>
      </c>
      <c r="AJ13" s="76" t="s">
        <v>67</v>
      </c>
      <c r="AK13" s="77"/>
      <c r="AL13" s="76"/>
      <c r="AM13" s="77"/>
      <c r="AN13" s="77"/>
      <c r="AO13" s="76"/>
      <c r="AP13" s="76" t="s">
        <v>67</v>
      </c>
      <c r="AQ13" s="76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  <c r="CS13" s="97"/>
      <c r="CT13" s="97"/>
      <c r="CU13" s="97"/>
      <c r="CV13" s="97"/>
      <c r="CW13" s="97"/>
      <c r="CX13" s="97"/>
      <c r="CY13" s="97"/>
      <c r="CZ13" s="97"/>
      <c r="DA13" s="97"/>
      <c r="DB13" s="97"/>
      <c r="DC13" s="97"/>
      <c r="DD13" s="97"/>
      <c r="DE13" s="97"/>
      <c r="DF13" s="97"/>
      <c r="DG13" s="97"/>
      <c r="DH13" s="97"/>
      <c r="DI13" s="97"/>
      <c r="DJ13" s="97"/>
      <c r="DK13" s="97"/>
      <c r="DL13" s="97"/>
      <c r="DM13" s="97"/>
      <c r="DN13" s="97"/>
      <c r="DO13" s="97"/>
      <c r="DP13" s="97"/>
      <c r="DQ13" s="97"/>
      <c r="DR13" s="97"/>
    </row>
    <row r="14" spans="1:122" s="3" customFormat="1" ht="17.25" customHeight="1">
      <c r="A14" s="67">
        <f t="shared" si="0"/>
        <v>10</v>
      </c>
      <c r="B14" s="67" t="s">
        <v>343</v>
      </c>
      <c r="C14" s="67">
        <v>18603</v>
      </c>
      <c r="D14" s="66" t="s">
        <v>353</v>
      </c>
      <c r="E14" s="66" t="str">
        <f t="shared" si="1"/>
        <v/>
      </c>
      <c r="F14" s="65" t="s">
        <v>66</v>
      </c>
      <c r="G14" s="125">
        <f t="shared" si="2"/>
        <v>0</v>
      </c>
      <c r="H14" s="125">
        <f t="shared" si="3"/>
        <v>0</v>
      </c>
      <c r="I14" s="118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  <c r="CS14" s="97"/>
      <c r="CT14" s="97"/>
      <c r="CU14" s="97"/>
      <c r="CV14" s="97"/>
      <c r="CW14" s="97"/>
      <c r="CX14" s="97"/>
      <c r="CY14" s="97"/>
      <c r="CZ14" s="97"/>
      <c r="DA14" s="97"/>
      <c r="DB14" s="97"/>
      <c r="DC14" s="97"/>
      <c r="DD14" s="97"/>
      <c r="DE14" s="97"/>
      <c r="DF14" s="97"/>
      <c r="DG14" s="97"/>
      <c r="DH14" s="97"/>
      <c r="DI14" s="97"/>
      <c r="DJ14" s="97"/>
      <c r="DK14" s="97"/>
      <c r="DL14" s="97"/>
      <c r="DM14" s="97"/>
      <c r="DN14" s="97"/>
      <c r="DO14" s="97"/>
      <c r="DP14" s="97"/>
      <c r="DQ14" s="97"/>
      <c r="DR14" s="97"/>
    </row>
    <row r="15" spans="1:122" ht="17.25" customHeight="1">
      <c r="A15" s="67">
        <f t="shared" si="0"/>
        <v>11</v>
      </c>
      <c r="B15" s="67" t="s">
        <v>343</v>
      </c>
      <c r="C15" s="67">
        <v>18082</v>
      </c>
      <c r="D15" s="66" t="s">
        <v>354</v>
      </c>
      <c r="E15" s="66" t="str">
        <f t="shared" si="1"/>
        <v/>
      </c>
      <c r="F15" s="65" t="s">
        <v>66</v>
      </c>
      <c r="G15" s="125">
        <f t="shared" si="2"/>
        <v>0</v>
      </c>
      <c r="H15" s="125">
        <f t="shared" si="3"/>
        <v>0</v>
      </c>
      <c r="I15" s="118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7"/>
      <c r="CU15" s="97"/>
      <c r="CV15" s="97"/>
      <c r="CW15" s="97"/>
      <c r="CX15" s="97"/>
      <c r="CY15" s="97"/>
      <c r="CZ15" s="97"/>
      <c r="DA15" s="97"/>
      <c r="DB15" s="97"/>
      <c r="DC15" s="97"/>
      <c r="DD15" s="97"/>
      <c r="DE15" s="97"/>
      <c r="DF15" s="97"/>
      <c r="DG15" s="97"/>
      <c r="DH15" s="97"/>
      <c r="DI15" s="97"/>
      <c r="DJ15" s="97"/>
      <c r="DK15" s="97"/>
      <c r="DL15" s="97"/>
      <c r="DM15" s="97"/>
      <c r="DN15" s="97"/>
      <c r="DO15" s="97"/>
      <c r="DP15" s="97"/>
      <c r="DQ15" s="97"/>
      <c r="DR15" s="97"/>
    </row>
    <row r="16" spans="1:122" s="3" customFormat="1" ht="17.25" customHeight="1">
      <c r="A16" s="67">
        <f t="shared" si="0"/>
        <v>12</v>
      </c>
      <c r="B16" s="67" t="s">
        <v>343</v>
      </c>
      <c r="C16" s="67">
        <v>9489</v>
      </c>
      <c r="D16" s="66" t="s">
        <v>355</v>
      </c>
      <c r="E16" s="66" t="str">
        <f t="shared" si="1"/>
        <v/>
      </c>
      <c r="F16" s="65" t="s">
        <v>66</v>
      </c>
      <c r="G16" s="125">
        <f t="shared" si="2"/>
        <v>14</v>
      </c>
      <c r="H16" s="125">
        <f t="shared" si="3"/>
        <v>21</v>
      </c>
      <c r="I16" s="118"/>
      <c r="J16" s="76"/>
      <c r="K16" s="76"/>
      <c r="L16" s="76">
        <v>4</v>
      </c>
      <c r="M16" s="76">
        <v>4</v>
      </c>
      <c r="N16" s="76">
        <v>1</v>
      </c>
      <c r="O16" s="76">
        <v>1</v>
      </c>
      <c r="P16" s="76"/>
      <c r="Q16" s="76">
        <v>4</v>
      </c>
      <c r="R16" s="76"/>
      <c r="S16" s="76"/>
      <c r="T16" s="76">
        <v>2</v>
      </c>
      <c r="U16" s="76">
        <v>4</v>
      </c>
      <c r="V16" s="76">
        <v>8</v>
      </c>
      <c r="W16" s="76"/>
      <c r="X16" s="76">
        <v>4</v>
      </c>
      <c r="Y16" s="76"/>
      <c r="Z16" s="76">
        <v>3</v>
      </c>
      <c r="AA16" s="76"/>
      <c r="AB16" s="76"/>
      <c r="AC16" s="76"/>
      <c r="AD16" s="76"/>
      <c r="AE16" s="76"/>
      <c r="AF16" s="76"/>
      <c r="AG16" s="76"/>
      <c r="AH16" s="76"/>
      <c r="AI16" s="76">
        <v>5</v>
      </c>
      <c r="AJ16" s="76" t="s">
        <v>67</v>
      </c>
      <c r="AK16" s="77"/>
      <c r="AL16" s="76"/>
      <c r="AM16" s="77"/>
      <c r="AN16" s="77"/>
      <c r="AO16" s="76">
        <v>5</v>
      </c>
      <c r="AP16" s="76" t="s">
        <v>67</v>
      </c>
      <c r="AQ16" s="76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  <c r="CS16" s="97"/>
      <c r="CT16" s="97"/>
      <c r="CU16" s="97"/>
      <c r="CV16" s="97"/>
      <c r="CW16" s="97"/>
      <c r="CX16" s="97"/>
      <c r="CY16" s="97"/>
      <c r="CZ16" s="97"/>
      <c r="DA16" s="97"/>
      <c r="DB16" s="97"/>
      <c r="DC16" s="97"/>
      <c r="DD16" s="97"/>
      <c r="DE16" s="97"/>
      <c r="DF16" s="97"/>
      <c r="DG16" s="97"/>
      <c r="DH16" s="97"/>
      <c r="DI16" s="97"/>
      <c r="DJ16" s="97"/>
      <c r="DK16" s="97"/>
      <c r="DL16" s="97"/>
      <c r="DM16" s="97"/>
      <c r="DN16" s="97"/>
      <c r="DO16" s="97"/>
      <c r="DP16" s="97"/>
      <c r="DQ16" s="97"/>
      <c r="DR16" s="97"/>
    </row>
    <row r="17" spans="1:73" s="3" customFormat="1" ht="17.25" customHeight="1">
      <c r="A17" s="67">
        <f t="shared" si="0"/>
        <v>13</v>
      </c>
      <c r="B17" s="67" t="s">
        <v>343</v>
      </c>
      <c r="C17" s="67">
        <v>9859</v>
      </c>
      <c r="D17" s="66" t="s">
        <v>356</v>
      </c>
      <c r="E17" s="66" t="str">
        <f t="shared" si="1"/>
        <v/>
      </c>
      <c r="F17" s="65" t="s">
        <v>66</v>
      </c>
      <c r="G17" s="125">
        <f t="shared" si="2"/>
        <v>49</v>
      </c>
      <c r="H17" s="125">
        <f t="shared" si="3"/>
        <v>6</v>
      </c>
      <c r="I17" s="118"/>
      <c r="J17" s="76"/>
      <c r="K17" s="76">
        <v>10</v>
      </c>
      <c r="L17" s="76">
        <v>6</v>
      </c>
      <c r="M17" s="76">
        <v>8</v>
      </c>
      <c r="N17" s="76">
        <v>4</v>
      </c>
      <c r="O17" s="76">
        <v>8</v>
      </c>
      <c r="P17" s="76">
        <v>2</v>
      </c>
      <c r="Q17" s="76">
        <v>8</v>
      </c>
      <c r="R17" s="76">
        <v>3</v>
      </c>
      <c r="S17" s="76"/>
      <c r="T17" s="76">
        <v>6</v>
      </c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>
        <v>5</v>
      </c>
      <c r="AJ17" s="76"/>
      <c r="AK17" s="77"/>
      <c r="AL17" s="76"/>
      <c r="AM17" s="77"/>
      <c r="AN17" s="77"/>
      <c r="AO17" s="76">
        <v>3</v>
      </c>
      <c r="AP17" s="76">
        <v>2</v>
      </c>
      <c r="AQ17" s="76">
        <v>4</v>
      </c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97"/>
      <c r="BU17" s="97"/>
    </row>
    <row r="18" spans="1:73" s="3" customFormat="1" ht="17.25" customHeight="1">
      <c r="A18" s="67">
        <f t="shared" si="0"/>
        <v>14</v>
      </c>
      <c r="B18" s="67" t="s">
        <v>343</v>
      </c>
      <c r="C18" s="67">
        <v>9492</v>
      </c>
      <c r="D18" s="66" t="s">
        <v>357</v>
      </c>
      <c r="E18" s="66" t="str">
        <f t="shared" si="1"/>
        <v/>
      </c>
      <c r="F18" s="65" t="s">
        <v>66</v>
      </c>
      <c r="G18" s="125">
        <f t="shared" si="2"/>
        <v>8</v>
      </c>
      <c r="H18" s="125">
        <f t="shared" si="3"/>
        <v>0</v>
      </c>
      <c r="I18" s="118"/>
      <c r="J18" s="76"/>
      <c r="K18" s="76">
        <v>1</v>
      </c>
      <c r="L18" s="76"/>
      <c r="M18" s="76">
        <v>3</v>
      </c>
      <c r="N18" s="76">
        <v>1</v>
      </c>
      <c r="O18" s="76" t="s">
        <v>67</v>
      </c>
      <c r="P18" s="76"/>
      <c r="Q18" s="76">
        <v>3</v>
      </c>
      <c r="R18" s="76" t="s">
        <v>67</v>
      </c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 t="s">
        <v>67</v>
      </c>
      <c r="AJ18" s="76" t="s">
        <v>67</v>
      </c>
      <c r="AK18" s="77"/>
      <c r="AL18" s="76"/>
      <c r="AM18" s="77"/>
      <c r="AN18" s="77"/>
      <c r="AO18" s="76">
        <v>2</v>
      </c>
      <c r="AP18" s="76" t="s">
        <v>67</v>
      </c>
      <c r="AQ18" s="76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97"/>
      <c r="BU18" s="97"/>
    </row>
    <row r="19" spans="1:73" s="3" customFormat="1" ht="17.25" customHeight="1">
      <c r="A19" s="69">
        <f t="shared" si="0"/>
        <v>15</v>
      </c>
      <c r="B19" s="69" t="s">
        <v>343</v>
      </c>
      <c r="C19" s="69">
        <v>9493</v>
      </c>
      <c r="D19" s="70" t="s">
        <v>358</v>
      </c>
      <c r="E19" s="66" t="str">
        <f t="shared" si="1"/>
        <v/>
      </c>
      <c r="F19" s="65" t="s">
        <v>66</v>
      </c>
      <c r="G19" s="125">
        <f t="shared" si="2"/>
        <v>31</v>
      </c>
      <c r="H19" s="125">
        <f t="shared" si="3"/>
        <v>9</v>
      </c>
      <c r="I19" s="118"/>
      <c r="J19" s="76"/>
      <c r="K19" s="76"/>
      <c r="L19" s="76">
        <v>8</v>
      </c>
      <c r="M19" s="76">
        <v>6</v>
      </c>
      <c r="N19" s="76"/>
      <c r="O19" s="76"/>
      <c r="P19" s="76">
        <v>8</v>
      </c>
      <c r="Q19" s="76">
        <v>6</v>
      </c>
      <c r="R19" s="76">
        <v>3</v>
      </c>
      <c r="S19" s="76"/>
      <c r="T19" s="76"/>
      <c r="U19" s="76">
        <v>4</v>
      </c>
      <c r="V19" s="76">
        <v>2</v>
      </c>
      <c r="W19" s="76"/>
      <c r="X19" s="76"/>
      <c r="Y19" s="76">
        <v>3</v>
      </c>
      <c r="Z19" s="76"/>
      <c r="AA19" s="76"/>
      <c r="AB19" s="76"/>
      <c r="AC19" s="76"/>
      <c r="AD19" s="76"/>
      <c r="AE19" s="76"/>
      <c r="AF19" s="76"/>
      <c r="AG19" s="76"/>
      <c r="AH19" s="76"/>
      <c r="AI19" s="76">
        <v>4</v>
      </c>
      <c r="AJ19" s="76"/>
      <c r="AK19" s="77"/>
      <c r="AL19" s="76"/>
      <c r="AM19" s="77"/>
      <c r="AN19" s="77"/>
      <c r="AO19" s="76">
        <v>5</v>
      </c>
      <c r="AP19" s="76"/>
      <c r="AQ19" s="76">
        <v>24</v>
      </c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97"/>
      <c r="BU19" s="97"/>
    </row>
    <row r="20" spans="1:73" ht="14.25" customHeight="1">
      <c r="A20" s="67">
        <v>16</v>
      </c>
      <c r="B20" s="67" t="s">
        <v>343</v>
      </c>
      <c r="C20" s="67">
        <v>9407</v>
      </c>
      <c r="D20" s="66" t="s">
        <v>359</v>
      </c>
      <c r="E20" s="66" t="str">
        <f>IF(F20="Y",1,"")</f>
        <v/>
      </c>
      <c r="F20" s="65" t="s">
        <v>66</v>
      </c>
      <c r="G20" s="125">
        <f>SUM(J20:R20)</f>
        <v>15</v>
      </c>
      <c r="H20" s="125">
        <f>SUM(S20:AA20)</f>
        <v>1</v>
      </c>
      <c r="I20" s="76"/>
      <c r="J20" s="76"/>
      <c r="K20" s="76">
        <v>2</v>
      </c>
      <c r="L20" s="76">
        <v>2</v>
      </c>
      <c r="M20" s="76"/>
      <c r="N20" s="76">
        <v>4</v>
      </c>
      <c r="O20" s="76">
        <v>4</v>
      </c>
      <c r="P20" s="76"/>
      <c r="Q20" s="76">
        <v>2</v>
      </c>
      <c r="R20" s="76">
        <v>1</v>
      </c>
      <c r="S20" s="76"/>
      <c r="T20" s="76"/>
      <c r="U20" s="76"/>
      <c r="V20" s="76"/>
      <c r="W20" s="76"/>
      <c r="X20" s="76">
        <v>1</v>
      </c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>
        <v>3</v>
      </c>
      <c r="AJ20" s="76"/>
      <c r="AK20" s="76"/>
      <c r="AL20" s="76"/>
      <c r="AM20" s="76"/>
      <c r="AN20" s="76"/>
      <c r="AO20" s="120">
        <v>5</v>
      </c>
      <c r="AP20" s="120"/>
      <c r="AQ20" s="150">
        <v>7</v>
      </c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50"/>
      <c r="BH20" s="150"/>
      <c r="BI20" s="150"/>
      <c r="BJ20" s="150"/>
      <c r="BK20" s="150"/>
      <c r="BL20" s="150"/>
      <c r="BM20" s="150"/>
      <c r="BN20" s="150"/>
      <c r="BO20" s="150"/>
      <c r="BP20" s="150"/>
      <c r="BQ20" s="150"/>
      <c r="BR20" s="150"/>
      <c r="BS20" s="150"/>
      <c r="BT20" s="97"/>
      <c r="BU20" s="100"/>
    </row>
    <row r="21" spans="1:73" s="19" customFormat="1" ht="15" customHeight="1">
      <c r="A21" s="194" t="s">
        <v>57</v>
      </c>
      <c r="B21" s="195"/>
      <c r="C21" s="195"/>
      <c r="D21" s="196"/>
      <c r="E21" s="66" t="str">
        <f t="shared" si="1"/>
        <v/>
      </c>
      <c r="F21" s="15">
        <f>SUM(E5:E19)</f>
        <v>0</v>
      </c>
      <c r="G21" s="35">
        <f>SUM(G5:G20)</f>
        <v>281</v>
      </c>
      <c r="H21" s="35">
        <f t="shared" ref="H21:BS21" si="4">SUM(H5:H20)</f>
        <v>80</v>
      </c>
      <c r="I21" s="35">
        <f t="shared" si="4"/>
        <v>0</v>
      </c>
      <c r="J21" s="35">
        <f t="shared" si="4"/>
        <v>0</v>
      </c>
      <c r="K21" s="35">
        <f t="shared" si="4"/>
        <v>26</v>
      </c>
      <c r="L21" s="35">
        <f t="shared" si="4"/>
        <v>36</v>
      </c>
      <c r="M21" s="35">
        <f t="shared" si="4"/>
        <v>64</v>
      </c>
      <c r="N21" s="35">
        <f t="shared" si="4"/>
        <v>38</v>
      </c>
      <c r="O21" s="35">
        <f t="shared" si="4"/>
        <v>23</v>
      </c>
      <c r="P21" s="35">
        <f t="shared" si="4"/>
        <v>23</v>
      </c>
      <c r="Q21" s="35">
        <f t="shared" si="4"/>
        <v>50</v>
      </c>
      <c r="R21" s="35">
        <f t="shared" si="4"/>
        <v>21</v>
      </c>
      <c r="S21" s="35">
        <f t="shared" si="4"/>
        <v>0</v>
      </c>
      <c r="T21" s="35">
        <f t="shared" si="4"/>
        <v>10</v>
      </c>
      <c r="U21" s="35">
        <f t="shared" si="4"/>
        <v>17</v>
      </c>
      <c r="V21" s="35">
        <f t="shared" si="4"/>
        <v>18</v>
      </c>
      <c r="W21" s="35">
        <f t="shared" si="4"/>
        <v>12</v>
      </c>
      <c r="X21" s="35">
        <f t="shared" si="4"/>
        <v>5</v>
      </c>
      <c r="Y21" s="35">
        <f t="shared" si="4"/>
        <v>5</v>
      </c>
      <c r="Z21" s="35">
        <f t="shared" si="4"/>
        <v>8</v>
      </c>
      <c r="AA21" s="35">
        <f t="shared" si="4"/>
        <v>5</v>
      </c>
      <c r="AB21" s="35">
        <f t="shared" si="4"/>
        <v>0</v>
      </c>
      <c r="AC21" s="35">
        <f t="shared" si="4"/>
        <v>0</v>
      </c>
      <c r="AD21" s="35">
        <f t="shared" si="4"/>
        <v>2</v>
      </c>
      <c r="AE21" s="35">
        <f t="shared" si="4"/>
        <v>0</v>
      </c>
      <c r="AF21" s="35">
        <f t="shared" si="4"/>
        <v>0</v>
      </c>
      <c r="AG21" s="35">
        <f t="shared" si="4"/>
        <v>0</v>
      </c>
      <c r="AH21" s="35">
        <f t="shared" si="4"/>
        <v>10</v>
      </c>
      <c r="AI21" s="35">
        <f t="shared" si="4"/>
        <v>28</v>
      </c>
      <c r="AJ21" s="35">
        <f t="shared" si="4"/>
        <v>0</v>
      </c>
      <c r="AK21" s="35">
        <f t="shared" si="4"/>
        <v>0</v>
      </c>
      <c r="AL21" s="35">
        <f t="shared" si="4"/>
        <v>0</v>
      </c>
      <c r="AM21" s="35">
        <f t="shared" si="4"/>
        <v>0</v>
      </c>
      <c r="AN21" s="35">
        <f t="shared" si="4"/>
        <v>0</v>
      </c>
      <c r="AO21" s="35">
        <f t="shared" si="4"/>
        <v>33</v>
      </c>
      <c r="AP21" s="35">
        <f t="shared" si="4"/>
        <v>8</v>
      </c>
      <c r="AQ21" s="35">
        <f t="shared" si="4"/>
        <v>35</v>
      </c>
      <c r="AR21" s="35">
        <f t="shared" si="4"/>
        <v>0</v>
      </c>
      <c r="AS21" s="35">
        <f t="shared" si="4"/>
        <v>0</v>
      </c>
      <c r="AT21" s="35">
        <f t="shared" si="4"/>
        <v>6</v>
      </c>
      <c r="AU21" s="35">
        <f t="shared" si="4"/>
        <v>7</v>
      </c>
      <c r="AV21" s="35">
        <f t="shared" si="4"/>
        <v>0</v>
      </c>
      <c r="AW21" s="35">
        <f t="shared" si="4"/>
        <v>0</v>
      </c>
      <c r="AX21" s="35">
        <f t="shared" si="4"/>
        <v>0</v>
      </c>
      <c r="AY21" s="35">
        <f t="shared" si="4"/>
        <v>0</v>
      </c>
      <c r="AZ21" s="35">
        <f t="shared" si="4"/>
        <v>0</v>
      </c>
      <c r="BA21" s="35">
        <f t="shared" si="4"/>
        <v>0</v>
      </c>
      <c r="BB21" s="35">
        <f t="shared" si="4"/>
        <v>3</v>
      </c>
      <c r="BC21" s="35">
        <f t="shared" si="4"/>
        <v>3</v>
      </c>
      <c r="BD21" s="35">
        <f t="shared" si="4"/>
        <v>0</v>
      </c>
      <c r="BE21" s="35">
        <f t="shared" si="4"/>
        <v>0</v>
      </c>
      <c r="BF21" s="35">
        <f t="shared" si="4"/>
        <v>0</v>
      </c>
      <c r="BG21" s="35">
        <f t="shared" si="4"/>
        <v>0</v>
      </c>
      <c r="BH21" s="35">
        <f t="shared" si="4"/>
        <v>0</v>
      </c>
      <c r="BI21" s="35">
        <f t="shared" si="4"/>
        <v>0</v>
      </c>
      <c r="BJ21" s="35">
        <f t="shared" si="4"/>
        <v>0</v>
      </c>
      <c r="BK21" s="35">
        <f t="shared" si="4"/>
        <v>0</v>
      </c>
      <c r="BL21" s="35">
        <f t="shared" si="4"/>
        <v>0</v>
      </c>
      <c r="BM21" s="35">
        <f t="shared" si="4"/>
        <v>0</v>
      </c>
      <c r="BN21" s="35">
        <f t="shared" si="4"/>
        <v>2</v>
      </c>
      <c r="BO21" s="35">
        <f t="shared" si="4"/>
        <v>5</v>
      </c>
      <c r="BP21" s="35">
        <f t="shared" si="4"/>
        <v>0</v>
      </c>
      <c r="BQ21" s="35">
        <f t="shared" si="4"/>
        <v>0</v>
      </c>
      <c r="BR21" s="35">
        <f t="shared" si="4"/>
        <v>0</v>
      </c>
      <c r="BS21" s="35">
        <f t="shared" si="4"/>
        <v>0</v>
      </c>
      <c r="BT21" s="106"/>
      <c r="BU21" s="106"/>
    </row>
    <row r="22" spans="1:73" s="3" customFormat="1" ht="15" customHeight="1">
      <c r="A22" s="191" t="s">
        <v>58</v>
      </c>
      <c r="B22" s="192"/>
      <c r="C22" s="192"/>
      <c r="D22" s="193"/>
      <c r="E22" s="66" t="str">
        <f>IF(F22="Y",1,"")</f>
        <v/>
      </c>
      <c r="F22" s="67"/>
      <c r="G22" s="35">
        <v>281</v>
      </c>
      <c r="H22" s="35">
        <v>80</v>
      </c>
      <c r="I22" s="35">
        <v>0</v>
      </c>
      <c r="J22" s="35">
        <v>0</v>
      </c>
      <c r="K22" s="35">
        <v>26</v>
      </c>
      <c r="L22" s="35">
        <v>36</v>
      </c>
      <c r="M22" s="35">
        <v>64</v>
      </c>
      <c r="N22" s="35">
        <v>38</v>
      </c>
      <c r="O22" s="35">
        <v>23</v>
      </c>
      <c r="P22" s="35">
        <v>23</v>
      </c>
      <c r="Q22" s="35">
        <v>50</v>
      </c>
      <c r="R22" s="35">
        <v>21</v>
      </c>
      <c r="S22" s="35">
        <v>0</v>
      </c>
      <c r="T22" s="35">
        <v>10</v>
      </c>
      <c r="U22" s="35">
        <v>17</v>
      </c>
      <c r="V22" s="35">
        <v>18</v>
      </c>
      <c r="W22" s="35">
        <v>12</v>
      </c>
      <c r="X22" s="35">
        <v>5</v>
      </c>
      <c r="Y22" s="35">
        <v>5</v>
      </c>
      <c r="Z22" s="35">
        <v>8</v>
      </c>
      <c r="AA22" s="35">
        <v>5</v>
      </c>
      <c r="AB22" s="35">
        <v>0</v>
      </c>
      <c r="AC22" s="35">
        <v>0</v>
      </c>
      <c r="AD22" s="35">
        <v>2</v>
      </c>
      <c r="AE22" s="35">
        <v>0</v>
      </c>
      <c r="AF22" s="35">
        <v>0</v>
      </c>
      <c r="AG22" s="35">
        <v>0</v>
      </c>
      <c r="AH22" s="35">
        <v>10</v>
      </c>
      <c r="AI22" s="52">
        <v>28</v>
      </c>
      <c r="AJ22" s="35">
        <v>0</v>
      </c>
      <c r="AK22" s="35">
        <v>0</v>
      </c>
      <c r="AL22" s="35">
        <v>0</v>
      </c>
      <c r="AM22" s="35">
        <v>0</v>
      </c>
      <c r="AN22" s="35">
        <v>0</v>
      </c>
      <c r="AO22" s="52">
        <v>33</v>
      </c>
      <c r="AP22" s="52">
        <v>8</v>
      </c>
      <c r="AQ22" s="52">
        <v>35</v>
      </c>
      <c r="AR22" s="63">
        <v>0</v>
      </c>
      <c r="AS22" s="63">
        <v>0</v>
      </c>
      <c r="AT22" s="63">
        <v>6</v>
      </c>
      <c r="AU22" s="63">
        <v>7</v>
      </c>
      <c r="AV22" s="63">
        <v>0</v>
      </c>
      <c r="AW22" s="63">
        <v>0</v>
      </c>
      <c r="AX22" s="63">
        <v>0</v>
      </c>
      <c r="AY22" s="63">
        <v>0</v>
      </c>
      <c r="AZ22" s="63">
        <v>0</v>
      </c>
      <c r="BA22" s="63">
        <v>0</v>
      </c>
      <c r="BB22" s="63">
        <v>3</v>
      </c>
      <c r="BC22" s="63">
        <v>3</v>
      </c>
      <c r="BD22" s="63">
        <v>0</v>
      </c>
      <c r="BE22" s="63">
        <v>0</v>
      </c>
      <c r="BF22" s="63">
        <v>0</v>
      </c>
      <c r="BG22" s="63">
        <v>0</v>
      </c>
      <c r="BH22" s="63">
        <v>0</v>
      </c>
      <c r="BI22" s="63">
        <v>0</v>
      </c>
      <c r="BJ22" s="63">
        <v>0</v>
      </c>
      <c r="BK22" s="63">
        <v>0</v>
      </c>
      <c r="BL22" s="63">
        <v>0</v>
      </c>
      <c r="BM22" s="63">
        <v>0</v>
      </c>
      <c r="BN22" s="63">
        <v>2</v>
      </c>
      <c r="BO22" s="63">
        <v>5</v>
      </c>
      <c r="BP22" s="63">
        <v>0</v>
      </c>
      <c r="BQ22" s="63">
        <v>0</v>
      </c>
      <c r="BR22" s="63">
        <v>0</v>
      </c>
      <c r="BS22" s="63">
        <v>0</v>
      </c>
      <c r="BT22" s="97"/>
      <c r="BU22" s="97"/>
    </row>
    <row r="23" spans="1:73" s="3" customFormat="1" ht="15" customHeight="1">
      <c r="A23" s="191" t="s">
        <v>59</v>
      </c>
      <c r="B23" s="192"/>
      <c r="C23" s="192"/>
      <c r="D23" s="193"/>
      <c r="E23" s="67"/>
      <c r="F23" s="67"/>
      <c r="G23" s="26">
        <f>IF(G21=0,"",G21/G22)</f>
        <v>1</v>
      </c>
      <c r="H23" s="26">
        <f t="shared" ref="H23:BS23" si="5">IF(H21=0,"",H21/H22)</f>
        <v>1</v>
      </c>
      <c r="I23" s="26" t="str">
        <f t="shared" si="5"/>
        <v/>
      </c>
      <c r="J23" s="26" t="str">
        <f t="shared" si="5"/>
        <v/>
      </c>
      <c r="K23" s="26">
        <f t="shared" si="5"/>
        <v>1</v>
      </c>
      <c r="L23" s="26">
        <f t="shared" si="5"/>
        <v>1</v>
      </c>
      <c r="M23" s="26">
        <f t="shared" si="5"/>
        <v>1</v>
      </c>
      <c r="N23" s="26">
        <f t="shared" si="5"/>
        <v>1</v>
      </c>
      <c r="O23" s="26">
        <f t="shared" si="5"/>
        <v>1</v>
      </c>
      <c r="P23" s="26">
        <f t="shared" si="5"/>
        <v>1</v>
      </c>
      <c r="Q23" s="26">
        <f t="shared" si="5"/>
        <v>1</v>
      </c>
      <c r="R23" s="26">
        <f t="shared" si="5"/>
        <v>1</v>
      </c>
      <c r="S23" s="26" t="str">
        <f t="shared" si="5"/>
        <v/>
      </c>
      <c r="T23" s="26">
        <f t="shared" si="5"/>
        <v>1</v>
      </c>
      <c r="U23" s="26">
        <f t="shared" si="5"/>
        <v>1</v>
      </c>
      <c r="V23" s="26">
        <f t="shared" si="5"/>
        <v>1</v>
      </c>
      <c r="W23" s="26">
        <f t="shared" si="5"/>
        <v>1</v>
      </c>
      <c r="X23" s="26">
        <f t="shared" si="5"/>
        <v>1</v>
      </c>
      <c r="Y23" s="26">
        <f t="shared" si="5"/>
        <v>1</v>
      </c>
      <c r="Z23" s="26">
        <f t="shared" si="5"/>
        <v>1</v>
      </c>
      <c r="AA23" s="26">
        <f t="shared" si="5"/>
        <v>1</v>
      </c>
      <c r="AB23" s="26" t="str">
        <f t="shared" si="5"/>
        <v/>
      </c>
      <c r="AC23" s="26" t="str">
        <f t="shared" si="5"/>
        <v/>
      </c>
      <c r="AD23" s="26">
        <f t="shared" si="5"/>
        <v>1</v>
      </c>
      <c r="AE23" s="26" t="str">
        <f t="shared" si="5"/>
        <v/>
      </c>
      <c r="AF23" s="26" t="str">
        <f t="shared" si="5"/>
        <v/>
      </c>
      <c r="AG23" s="26" t="str">
        <f t="shared" si="5"/>
        <v/>
      </c>
      <c r="AH23" s="26">
        <f t="shared" si="5"/>
        <v>1</v>
      </c>
      <c r="AI23" s="26">
        <f t="shared" si="5"/>
        <v>1</v>
      </c>
      <c r="AJ23" s="26" t="str">
        <f t="shared" si="5"/>
        <v/>
      </c>
      <c r="AK23" s="26" t="str">
        <f t="shared" si="5"/>
        <v/>
      </c>
      <c r="AL23" s="26" t="str">
        <f t="shared" si="5"/>
        <v/>
      </c>
      <c r="AM23" s="26" t="str">
        <f t="shared" si="5"/>
        <v/>
      </c>
      <c r="AN23" s="26" t="str">
        <f t="shared" si="5"/>
        <v/>
      </c>
      <c r="AO23" s="26">
        <f t="shared" si="5"/>
        <v>1</v>
      </c>
      <c r="AP23" s="26">
        <f t="shared" si="5"/>
        <v>1</v>
      </c>
      <c r="AQ23" s="26">
        <f t="shared" si="5"/>
        <v>1</v>
      </c>
      <c r="AR23" s="26" t="str">
        <f t="shared" si="5"/>
        <v/>
      </c>
      <c r="AS23" s="26" t="str">
        <f t="shared" si="5"/>
        <v/>
      </c>
      <c r="AT23" s="26"/>
      <c r="AU23" s="26"/>
      <c r="AV23" s="26" t="str">
        <f t="shared" si="5"/>
        <v/>
      </c>
      <c r="AW23" s="26" t="str">
        <f t="shared" si="5"/>
        <v/>
      </c>
      <c r="AX23" s="26" t="str">
        <f t="shared" si="5"/>
        <v/>
      </c>
      <c r="AY23" s="26" t="str">
        <f t="shared" si="5"/>
        <v/>
      </c>
      <c r="AZ23" s="26" t="str">
        <f t="shared" si="5"/>
        <v/>
      </c>
      <c r="BA23" s="26" t="str">
        <f t="shared" si="5"/>
        <v/>
      </c>
      <c r="BB23" s="26"/>
      <c r="BC23" s="26"/>
      <c r="BD23" s="26" t="str">
        <f t="shared" si="5"/>
        <v/>
      </c>
      <c r="BE23" s="26" t="str">
        <f t="shared" si="5"/>
        <v/>
      </c>
      <c r="BF23" s="26" t="str">
        <f t="shared" si="5"/>
        <v/>
      </c>
      <c r="BG23" s="26" t="str">
        <f t="shared" si="5"/>
        <v/>
      </c>
      <c r="BH23" s="26" t="str">
        <f t="shared" si="5"/>
        <v/>
      </c>
      <c r="BI23" s="26" t="str">
        <f t="shared" si="5"/>
        <v/>
      </c>
      <c r="BJ23" s="26" t="str">
        <f t="shared" si="5"/>
        <v/>
      </c>
      <c r="BK23" s="26" t="str">
        <f t="shared" si="5"/>
        <v/>
      </c>
      <c r="BL23" s="26" t="str">
        <f t="shared" si="5"/>
        <v/>
      </c>
      <c r="BM23" s="26" t="str">
        <f t="shared" si="5"/>
        <v/>
      </c>
      <c r="BN23" s="26"/>
      <c r="BO23" s="26"/>
      <c r="BP23" s="26" t="str">
        <f t="shared" si="5"/>
        <v/>
      </c>
      <c r="BQ23" s="26" t="str">
        <f t="shared" si="5"/>
        <v/>
      </c>
      <c r="BR23" s="26" t="str">
        <f t="shared" si="5"/>
        <v/>
      </c>
      <c r="BS23" s="26" t="str">
        <f t="shared" si="5"/>
        <v/>
      </c>
      <c r="BT23" s="97"/>
      <c r="BU23" s="97"/>
    </row>
    <row r="24" spans="1:73">
      <c r="A24" s="97"/>
      <c r="B24" s="97"/>
      <c r="C24" s="99"/>
      <c r="D24" s="97"/>
      <c r="E24" s="64"/>
      <c r="F24" s="99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100"/>
      <c r="BL24" s="97"/>
      <c r="BM24" s="97"/>
      <c r="BN24" s="97"/>
      <c r="BO24" s="97"/>
      <c r="BP24" s="97"/>
      <c r="BQ24" s="97"/>
      <c r="BR24" s="97"/>
      <c r="BS24" s="97"/>
      <c r="BT24" s="97"/>
      <c r="BU24" s="97"/>
    </row>
    <row r="25" spans="1:73" ht="13">
      <c r="A25" s="97"/>
      <c r="B25" s="97"/>
      <c r="C25" s="99"/>
      <c r="D25" s="17" t="s">
        <v>360</v>
      </c>
      <c r="E25" s="64"/>
      <c r="F25" s="18">
        <f>(A19-F21)/A19</f>
        <v>1</v>
      </c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100"/>
      <c r="BL25" s="97"/>
      <c r="BM25" s="97"/>
      <c r="BN25" s="97"/>
      <c r="BO25" s="97"/>
      <c r="BP25" s="97"/>
      <c r="BQ25" s="97"/>
      <c r="BR25" s="97"/>
      <c r="BS25" s="97"/>
      <c r="BT25" s="97"/>
      <c r="BU25" s="97"/>
    </row>
    <row r="26" spans="1:73">
      <c r="A26" s="97"/>
      <c r="B26" s="97"/>
      <c r="C26" s="99"/>
      <c r="D26" s="97"/>
      <c r="E26" s="64"/>
      <c r="F26" s="99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97"/>
      <c r="BJ26" s="97"/>
      <c r="BK26" s="100"/>
      <c r="BL26" s="97"/>
      <c r="BM26" s="97"/>
      <c r="BN26" s="97"/>
      <c r="BO26" s="97"/>
      <c r="BP26" s="97"/>
      <c r="BQ26" s="97"/>
      <c r="BR26" s="97"/>
      <c r="BS26" s="97"/>
      <c r="BT26" s="97"/>
      <c r="BU26" s="97"/>
    </row>
    <row r="27" spans="1:73">
      <c r="A27" s="97"/>
      <c r="B27" s="97"/>
      <c r="C27" s="99"/>
      <c r="D27" s="97"/>
      <c r="E27" s="64"/>
      <c r="F27" s="99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97"/>
      <c r="BJ27" s="97"/>
      <c r="BK27" s="100"/>
      <c r="BL27" s="97"/>
      <c r="BM27" s="97"/>
      <c r="BN27" s="97"/>
      <c r="BO27" s="97"/>
      <c r="BP27" s="97"/>
      <c r="BQ27" s="97"/>
      <c r="BR27" s="97"/>
      <c r="BS27" s="97"/>
      <c r="BT27" s="97"/>
      <c r="BU27" s="97"/>
    </row>
    <row r="28" spans="1:73">
      <c r="A28" s="97"/>
      <c r="B28" s="97"/>
      <c r="C28" s="99"/>
      <c r="D28" s="97"/>
      <c r="E28" s="64"/>
      <c r="F28" s="99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100"/>
      <c r="BL28" s="97"/>
      <c r="BM28" s="97"/>
      <c r="BN28" s="97"/>
      <c r="BO28" s="97"/>
      <c r="BP28" s="97"/>
      <c r="BQ28" s="97"/>
      <c r="BR28" s="97"/>
      <c r="BS28" s="97"/>
      <c r="BT28" s="97"/>
      <c r="BU28" s="97"/>
    </row>
    <row r="29" spans="1:73">
      <c r="A29" s="97"/>
      <c r="B29" s="97"/>
      <c r="C29" s="99"/>
      <c r="D29" s="97"/>
      <c r="E29" s="64"/>
      <c r="F29" s="99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100"/>
      <c r="BL29" s="97"/>
      <c r="BM29" s="97"/>
      <c r="BN29" s="97"/>
      <c r="BO29" s="97"/>
      <c r="BP29" s="97"/>
      <c r="BQ29" s="97"/>
      <c r="BR29" s="97"/>
      <c r="BS29" s="97"/>
      <c r="BT29" s="97"/>
      <c r="BU29" s="97"/>
    </row>
    <row r="30" spans="1:73">
      <c r="A30" s="97"/>
      <c r="B30" s="97"/>
      <c r="C30" s="99"/>
      <c r="D30" s="97"/>
      <c r="E30" s="64"/>
      <c r="F30" s="99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100"/>
      <c r="BL30" s="97"/>
      <c r="BM30" s="97"/>
      <c r="BN30" s="97"/>
      <c r="BO30" s="97"/>
      <c r="BP30" s="97"/>
      <c r="BQ30" s="97"/>
      <c r="BR30" s="97"/>
      <c r="BS30" s="97"/>
      <c r="BT30" s="97"/>
      <c r="BU30" s="97"/>
    </row>
    <row r="31" spans="1:73">
      <c r="A31" s="97"/>
      <c r="B31" s="97"/>
      <c r="C31" s="99"/>
      <c r="D31" s="97"/>
      <c r="E31" s="64"/>
      <c r="F31" s="99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100"/>
      <c r="BL31" s="97"/>
      <c r="BM31" s="97"/>
      <c r="BN31" s="97"/>
      <c r="BO31" s="97"/>
      <c r="BP31" s="97"/>
      <c r="BQ31" s="97"/>
      <c r="BR31" s="97"/>
      <c r="BS31" s="97"/>
      <c r="BT31" s="97"/>
      <c r="BU31" s="97"/>
    </row>
    <row r="32" spans="1:73">
      <c r="A32" s="97"/>
      <c r="B32" s="97"/>
      <c r="C32" s="99"/>
      <c r="D32" s="97"/>
      <c r="E32" s="64"/>
      <c r="F32" s="99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100"/>
      <c r="BL32" s="97"/>
      <c r="BM32" s="97"/>
      <c r="BN32" s="97"/>
      <c r="BO32" s="97"/>
      <c r="BP32" s="97"/>
      <c r="BQ32" s="97"/>
      <c r="BR32" s="97"/>
      <c r="BS32" s="97"/>
      <c r="BT32" s="97"/>
      <c r="BU32" s="97"/>
    </row>
    <row r="33" spans="5:5">
      <c r="E33" s="64"/>
    </row>
    <row r="34" spans="5:5">
      <c r="E34" s="64"/>
    </row>
    <row r="35" spans="5:5">
      <c r="E35" s="64"/>
    </row>
    <row r="36" spans="5:5">
      <c r="E36" s="64"/>
    </row>
    <row r="37" spans="5:5">
      <c r="E37" s="64"/>
    </row>
    <row r="38" spans="5:5">
      <c r="E38" s="64"/>
    </row>
    <row r="39" spans="5:5">
      <c r="E39" s="64"/>
    </row>
    <row r="40" spans="5:5">
      <c r="E40" s="64"/>
    </row>
    <row r="41" spans="5:5">
      <c r="E41" s="64"/>
    </row>
    <row r="42" spans="5:5">
      <c r="E42" s="64"/>
    </row>
    <row r="43" spans="5:5">
      <c r="E43" s="64"/>
    </row>
    <row r="44" spans="5:5">
      <c r="E44" s="64"/>
    </row>
    <row r="45" spans="5:5">
      <c r="E45" s="64"/>
    </row>
    <row r="46" spans="5:5">
      <c r="E46" s="64"/>
    </row>
    <row r="47" spans="5:5">
      <c r="E47" s="64"/>
    </row>
    <row r="48" spans="5:5">
      <c r="E48" s="64"/>
    </row>
    <row r="49" spans="5:5">
      <c r="E49" s="64"/>
    </row>
    <row r="50" spans="5:5">
      <c r="E50" s="64"/>
    </row>
    <row r="51" spans="5:5">
      <c r="E51" s="64"/>
    </row>
    <row r="52" spans="5:5">
      <c r="E52" s="64"/>
    </row>
    <row r="53" spans="5:5">
      <c r="E53" s="64"/>
    </row>
    <row r="54" spans="5:5">
      <c r="E54" s="64"/>
    </row>
    <row r="55" spans="5:5">
      <c r="E55" s="64"/>
    </row>
    <row r="56" spans="5:5">
      <c r="E56" s="64"/>
    </row>
    <row r="57" spans="5:5">
      <c r="E57" s="64"/>
    </row>
    <row r="58" spans="5:5">
      <c r="E58" s="64"/>
    </row>
    <row r="59" spans="5:5">
      <c r="E59" s="64"/>
    </row>
    <row r="60" spans="5:5">
      <c r="E60" s="64"/>
    </row>
    <row r="61" spans="5:5">
      <c r="E61" s="64"/>
    </row>
    <row r="62" spans="5:5">
      <c r="E62" s="64"/>
    </row>
    <row r="63" spans="5:5">
      <c r="E63" s="64"/>
    </row>
    <row r="64" spans="5:5">
      <c r="E64" s="64"/>
    </row>
    <row r="65" spans="5:5">
      <c r="E65" s="64"/>
    </row>
    <row r="66" spans="5:5">
      <c r="E66" s="64"/>
    </row>
    <row r="67" spans="5:5">
      <c r="E67" s="64"/>
    </row>
    <row r="68" spans="5:5">
      <c r="E68" s="64"/>
    </row>
    <row r="69" spans="5:5">
      <c r="E69" s="64"/>
    </row>
    <row r="70" spans="5:5">
      <c r="E70" s="64"/>
    </row>
    <row r="71" spans="5:5">
      <c r="E71" s="64"/>
    </row>
    <row r="72" spans="5:5">
      <c r="E72" s="64"/>
    </row>
    <row r="73" spans="5:5">
      <c r="E73" s="64"/>
    </row>
    <row r="74" spans="5:5">
      <c r="E74" s="64"/>
    </row>
    <row r="75" spans="5:5">
      <c r="E75" s="64"/>
    </row>
    <row r="76" spans="5:5">
      <c r="E76" s="64"/>
    </row>
    <row r="77" spans="5:5">
      <c r="E77" s="64"/>
    </row>
    <row r="78" spans="5:5">
      <c r="E78" s="64"/>
    </row>
    <row r="79" spans="5:5">
      <c r="E79" s="64"/>
    </row>
  </sheetData>
  <mergeCells count="39">
    <mergeCell ref="AK1:AL3"/>
    <mergeCell ref="AT3:AU3"/>
    <mergeCell ref="AV3:AW3"/>
    <mergeCell ref="BB3:BC3"/>
    <mergeCell ref="AZ3:BA3"/>
    <mergeCell ref="AZ2:BC2"/>
    <mergeCell ref="AV2:AY2"/>
    <mergeCell ref="BR3:BS3"/>
    <mergeCell ref="BP2:BS2"/>
    <mergeCell ref="BH2:BK2"/>
    <mergeCell ref="AX3:AY3"/>
    <mergeCell ref="BD3:BE3"/>
    <mergeCell ref="BL2:BO2"/>
    <mergeCell ref="BL3:BM3"/>
    <mergeCell ref="BJ3:BK3"/>
    <mergeCell ref="BF3:BG3"/>
    <mergeCell ref="BH3:BI3"/>
    <mergeCell ref="BD2:BG2"/>
    <mergeCell ref="G1:G4"/>
    <mergeCell ref="A1:D4"/>
    <mergeCell ref="AB1:AE3"/>
    <mergeCell ref="I1:I4"/>
    <mergeCell ref="AR3:AS3"/>
    <mergeCell ref="AI1:AJ3"/>
    <mergeCell ref="AM1:AN3"/>
    <mergeCell ref="AR1:BS1"/>
    <mergeCell ref="AO1:AQ3"/>
    <mergeCell ref="BN3:BO3"/>
    <mergeCell ref="AF1:AH3"/>
    <mergeCell ref="AR2:AU2"/>
    <mergeCell ref="J1:R3"/>
    <mergeCell ref="S1:AA3"/>
    <mergeCell ref="H1:H4"/>
    <mergeCell ref="BP3:BQ3"/>
    <mergeCell ref="A23:D23"/>
    <mergeCell ref="A22:D22"/>
    <mergeCell ref="A21:D21"/>
    <mergeCell ref="E1:E4"/>
    <mergeCell ref="F1:F4"/>
  </mergeCells>
  <phoneticPr fontId="0" type="noConversion"/>
  <pageMargins left="0.75" right="0.75" top="1" bottom="1" header="0.5" footer="0.5"/>
  <pageSetup paperSize="9" scale="59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3c68722-81ea-4489-b930-3d181f552d7d">
      <UserInfo>
        <DisplayName/>
        <AccountId xsi:nil="true"/>
        <AccountType/>
      </UserInfo>
    </SharedWithUsers>
    <lcf76f155ced4ddcb4097134ff3c332f xmlns="7a1855d3-fb0a-457d-868e-8fdae8bf6f8c">
      <Terms xmlns="http://schemas.microsoft.com/office/infopath/2007/PartnerControls"/>
    </lcf76f155ced4ddcb4097134ff3c332f>
    <TaxCatchAll xmlns="d3c68722-81ea-4489-b930-3d181f552d7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98E98C7BBB6D4B9DA9762E7CB3E732" ma:contentTypeVersion="16" ma:contentTypeDescription="Create a new document." ma:contentTypeScope="" ma:versionID="4467796512c0045e8bca0af8b70351d8">
  <xsd:schema xmlns:xsd="http://www.w3.org/2001/XMLSchema" xmlns:xs="http://www.w3.org/2001/XMLSchema" xmlns:p="http://schemas.microsoft.com/office/2006/metadata/properties" xmlns:ns2="d3c68722-81ea-4489-b930-3d181f552d7d" xmlns:ns3="7a1855d3-fb0a-457d-868e-8fdae8bf6f8c" targetNamespace="http://schemas.microsoft.com/office/2006/metadata/properties" ma:root="true" ma:fieldsID="dd90cd98df908ac9673f96b5f03ddd36" ns2:_="" ns3:_="">
    <xsd:import namespace="d3c68722-81ea-4489-b930-3d181f552d7d"/>
    <xsd:import namespace="7a1855d3-fb0a-457d-868e-8fdae8bf6f8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68722-81ea-4489-b930-3d181f552d7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8dfd7f7-8ace-491a-9e72-ccbae9d8b0d0}" ma:internalName="TaxCatchAll" ma:showField="CatchAllData" ma:web="d3c68722-81ea-4489-b930-3d181f552d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1855d3-fb0a-457d-868e-8fdae8bf6f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2adbc10-c431-4f89-956f-fd5901b745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583488-15C6-4EDF-BE80-75D7DDB340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F976D5-459B-4830-A163-F25781F3B2E9}">
  <ds:schemaRefs>
    <ds:schemaRef ds:uri="http://schemas.microsoft.com/office/2006/metadata/properties"/>
    <ds:schemaRef ds:uri="http://schemas.microsoft.com/office/infopath/2007/PartnerControls"/>
    <ds:schemaRef ds:uri="d3c68722-81ea-4489-b930-3d181f552d7d"/>
    <ds:schemaRef ds:uri="7a1855d3-fb0a-457d-868e-8fdae8bf6f8c"/>
  </ds:schemaRefs>
</ds:datastoreItem>
</file>

<file path=customXml/itemProps3.xml><?xml version="1.0" encoding="utf-8"?>
<ds:datastoreItem xmlns:ds="http://schemas.openxmlformats.org/officeDocument/2006/customXml" ds:itemID="{604B9368-1FF9-4051-8A41-D4DF555EAC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c68722-81ea-4489-b930-3d181f552d7d"/>
    <ds:schemaRef ds:uri="7a1855d3-fb0a-457d-868e-8fdae8bf6f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Header</vt:lpstr>
      <vt:lpstr>Pres Summary</vt:lpstr>
      <vt:lpstr>Northern</vt:lpstr>
      <vt:lpstr>Kaimai</vt:lpstr>
      <vt:lpstr>Central</vt:lpstr>
      <vt:lpstr>Alpine</vt:lpstr>
      <vt:lpstr>Southern Presbytery</vt:lpstr>
      <vt:lpstr>Pacific Presbytery</vt:lpstr>
      <vt:lpstr>Te Aka Puaho</vt:lpstr>
      <vt:lpstr>CV Parishes</vt:lpstr>
      <vt:lpstr>Kaimai!Print_Area</vt:lpstr>
      <vt:lpstr>Kaimai!Print_Titles</vt:lpstr>
      <vt:lpstr>'Southern Presbytery'!Print_Titles</vt:lpstr>
      <vt:lpstr>'Te Aka Puaho'!Print_Titles</vt:lpstr>
    </vt:vector>
  </TitlesOfParts>
  <Manager/>
  <Company>PCANZ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hazels</dc:creator>
  <cp:keywords/>
  <dc:description/>
  <cp:lastModifiedBy>Michaela Press</cp:lastModifiedBy>
  <cp:revision/>
  <dcterms:created xsi:type="dcterms:W3CDTF">2004-05-16T20:22:14Z</dcterms:created>
  <dcterms:modified xsi:type="dcterms:W3CDTF">2022-08-24T04:28:58Z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0x0101009198E98C7BBB6D4B9DA9762E7CB3E732</vt:lpwstr>
  </property>
  <property fmtid="{D5CDD505-2E9C-101B-9397-08002B2CF9AE}" pid="3" name="Order">
    <vt:r8>1873000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